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5480" windowHeight="4470" tabRatio="857" activeTab="3"/>
  </bookViews>
  <sheets>
    <sheet name="A Class" sheetId="1" r:id="rId1"/>
    <sheet name="B Class" sheetId="2" r:id="rId2"/>
    <sheet name="C Class" sheetId="3" r:id="rId3"/>
    <sheet name="X - D Class" sheetId="4" r:id="rId4"/>
    <sheet name="Lloyds TSB Shoot" sheetId="5" r:id="rId5"/>
  </sheets>
  <definedNames/>
  <calcPr fullCalcOnLoad="1"/>
</workbook>
</file>

<file path=xl/sharedStrings.xml><?xml version="1.0" encoding="utf-8"?>
<sst xmlns="http://schemas.openxmlformats.org/spreadsheetml/2006/main" count="224" uniqueCount="154">
  <si>
    <t>Name</t>
  </si>
  <si>
    <t>Agg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</si>
  <si>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</si>
  <si>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</si>
  <si>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</si>
  <si>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</si>
  <si>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</si>
  <si>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</si>
  <si>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</si>
  <si>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</si>
  <si>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</si>
  <si>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</si>
  <si>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</si>
  <si>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</si>
  <si>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</si>
  <si>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</si>
  <si>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</si>
  <si>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</si>
  <si>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</si>
  <si>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</si>
  <si>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</si>
  <si>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</si>
  <si>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</si>
  <si>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</si>
  <si>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</si>
  <si>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</si>
  <si>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</si>
  <si>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</si>
  <si>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</si>
  <si>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</si>
  <si>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</si>
  <si>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A15</t>
  </si>
  <si>
    <t>50m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</si>
  <si>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</si>
  <si>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</si>
  <si>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</si>
  <si>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</si>
  <si>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</si>
  <si>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</si>
  <si>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</si>
  <si>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</si>
  <si>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</si>
  <si>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</si>
  <si>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A16</t>
  </si>
  <si>
    <t>A17</t>
  </si>
  <si>
    <t>A18</t>
  </si>
  <si>
    <t>A19</t>
  </si>
  <si>
    <t>A20</t>
  </si>
  <si>
    <t>B16</t>
  </si>
  <si>
    <t>B17</t>
  </si>
  <si>
    <t>B18</t>
  </si>
  <si>
    <t>B19</t>
  </si>
  <si>
    <t>B20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</si>
  <si>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</si>
  <si>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</si>
  <si>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</si>
  <si>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</si>
  <si>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</si>
  <si>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</si>
  <si>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</si>
  <si>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</si>
  <si>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</si>
  <si>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</si>
  <si>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</si>
  <si>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</si>
  <si>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</si>
  <si>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</si>
  <si>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</si>
  <si>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</si>
  <si>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</si>
  <si>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</si>
  <si>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</si>
  <si>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</si>
  <si>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</si>
  <si>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</si>
  <si>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</si>
  <si>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</si>
  <si>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N°</t>
  </si>
  <si>
    <t>C15</t>
  </si>
  <si>
    <t>C16</t>
  </si>
  <si>
    <t>C17</t>
  </si>
  <si>
    <t>C18</t>
  </si>
  <si>
    <t>C19</t>
  </si>
  <si>
    <t>C20</t>
  </si>
  <si>
    <t>Ladies</t>
  </si>
  <si>
    <t>J</t>
  </si>
  <si>
    <t>A Class</t>
  </si>
  <si>
    <t>L</t>
  </si>
  <si>
    <t>B Class</t>
  </si>
  <si>
    <t>C Class</t>
  </si>
  <si>
    <t>V</t>
  </si>
  <si>
    <t>Juniors</t>
  </si>
  <si>
    <t>Veterans</t>
  </si>
  <si>
    <t>X &amp; D Class</t>
  </si>
  <si>
    <t>Lloyds TSB - Guy Fawkes Shoot</t>
  </si>
  <si>
    <t>CTSA - Lloyds TSB - Guy Fawkes Shoot</t>
  </si>
  <si>
    <t>50m  Total</t>
  </si>
  <si>
    <t>100yds</t>
  </si>
  <si>
    <t>100yd  Total</t>
  </si>
  <si>
    <t>100yd  Avg</t>
  </si>
  <si>
    <t>50m  Avg</t>
  </si>
  <si>
    <t>Jeff Nichols</t>
  </si>
  <si>
    <t>Alan Perry   LL</t>
  </si>
  <si>
    <t>Jim Duguid</t>
  </si>
  <si>
    <t>Alan Perry</t>
  </si>
  <si>
    <t>John Cottrill  LL</t>
  </si>
  <si>
    <t>I Dampney</t>
  </si>
  <si>
    <t>Les Corket</t>
  </si>
  <si>
    <t>Kevin Bramham</t>
  </si>
  <si>
    <t>Mark Fitzjohn</t>
  </si>
  <si>
    <t>David Butcher</t>
  </si>
  <si>
    <t>Dave Porter</t>
  </si>
  <si>
    <t>Sandra Haskett</t>
  </si>
  <si>
    <t>Fred Haskett</t>
  </si>
  <si>
    <t>Gerry Quinn</t>
  </si>
  <si>
    <t>Janet Hurst</t>
  </si>
  <si>
    <t>Dave Casbon</t>
  </si>
  <si>
    <t>Ed Haigh</t>
  </si>
  <si>
    <t>John Cottrill</t>
  </si>
  <si>
    <t>J Haverty  LL</t>
  </si>
  <si>
    <t>P Johnson  LL</t>
  </si>
  <si>
    <t>Steve Webb</t>
  </si>
  <si>
    <t>P Kermode</t>
  </si>
  <si>
    <t>Syd Holder</t>
  </si>
  <si>
    <t>Dave Holah</t>
  </si>
  <si>
    <t>Bob Hedaux</t>
  </si>
  <si>
    <t>J Laverty</t>
  </si>
  <si>
    <t>P Johnson</t>
  </si>
  <si>
    <t>G Marples  LL</t>
  </si>
  <si>
    <t>Tony Wilson</t>
  </si>
  <si>
    <t>Andy Bush</t>
  </si>
  <si>
    <t>Mrs J Nuckley</t>
  </si>
  <si>
    <t>Tom Brabrook</t>
  </si>
  <si>
    <t>G Marples</t>
  </si>
  <si>
    <t>Julian Fisher</t>
  </si>
  <si>
    <t>R Newman  LL</t>
  </si>
  <si>
    <t>T Rule</t>
  </si>
  <si>
    <t>M Sheppard</t>
  </si>
  <si>
    <t>J Williams</t>
  </si>
  <si>
    <t>Mrs G Williams</t>
  </si>
  <si>
    <t>Vic Keyton</t>
  </si>
  <si>
    <t>M Lloyd</t>
  </si>
  <si>
    <t>P Vale</t>
  </si>
  <si>
    <t>C Rutter</t>
  </si>
  <si>
    <t>T Rule  LL</t>
  </si>
  <si>
    <t>M Sheppard  LL</t>
  </si>
  <si>
    <t>J Williams  LL</t>
  </si>
  <si>
    <t>Mrs G Williams  LL</t>
  </si>
  <si>
    <t>R Newman</t>
  </si>
  <si>
    <t>p</t>
  </si>
  <si>
    <t>K Sheead</t>
  </si>
  <si>
    <t>S Waller</t>
  </si>
  <si>
    <t>P Wale  LL</t>
  </si>
  <si>
    <t>William Parsey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</si>
</sst>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d\,\ yyyy"/>
    <numFmt numFmtId="175" formatCode="0.0"/>
  </numFmts>
  <fonts count="5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i/>
      <sz val="16"/>
      <name val="Arial"/>
      <family val="2"/>
    </font>
    <font>
      <b/>
      <i/>
      <sz val="28"/>
      <name val="Arial"/>
      <family val="2"/>
    </font>
    <font>
      <b/>
      <i/>
      <sz val="26"/>
      <name val="Arial"/>
      <family val="2"/>
    </font>
    <font>
      <sz val="12"/>
      <color indexed="23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0" borderId="27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75" fontId="14" fillId="0" borderId="37" xfId="0" applyNumberFormat="1" applyFont="1" applyBorder="1" applyAlignment="1" applyProtection="1">
      <alignment horizontal="center" vertical="center"/>
      <protection/>
    </xf>
    <xf numFmtId="175" fontId="14" fillId="0" borderId="38" xfId="0" applyNumberFormat="1" applyFont="1" applyBorder="1" applyAlignment="1" applyProtection="1">
      <alignment horizontal="center" vertical="center"/>
      <protection/>
    </xf>
    <xf numFmtId="175" fontId="14" fillId="0" borderId="3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5" fontId="14" fillId="0" borderId="48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65" xfId="0" applyFont="1" applyBorder="1" applyAlignment="1">
      <alignment/>
    </xf>
    <xf numFmtId="0" fontId="4" fillId="3" borderId="66" xfId="0" applyFont="1" applyFill="1" applyBorder="1" applyAlignment="1">
      <alignment horizontal="center" vertical="center" textRotation="90"/>
    </xf>
    <xf numFmtId="0" fontId="4" fillId="3" borderId="67" xfId="0" applyFont="1" applyFill="1" applyBorder="1" applyAlignment="1">
      <alignment horizontal="center" vertical="center" textRotation="90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10" borderId="70" xfId="0" applyFont="1" applyFill="1" applyBorder="1" applyAlignment="1">
      <alignment horizontal="center" vertical="center" textRotation="90"/>
    </xf>
    <xf numFmtId="0" fontId="4" fillId="10" borderId="71" xfId="0" applyFont="1" applyFill="1" applyBorder="1" applyAlignment="1">
      <alignment horizontal="center" vertical="center" textRotation="90"/>
    </xf>
    <xf numFmtId="0" fontId="4" fillId="32" borderId="72" xfId="0" applyFont="1" applyFill="1" applyBorder="1" applyAlignment="1">
      <alignment horizontal="center" vertical="center" textRotation="90"/>
    </xf>
    <xf numFmtId="0" fontId="4" fillId="32" borderId="73" xfId="0" applyFont="1" applyFill="1" applyBorder="1" applyAlignment="1">
      <alignment horizontal="center" vertical="center" textRotation="90"/>
    </xf>
    <xf numFmtId="173" fontId="11" fillId="0" borderId="0" xfId="0" applyNumberFormat="1" applyFont="1" applyAlignment="1">
      <alignment horizontal="center" vertical="center"/>
    </xf>
    <xf numFmtId="173" fontId="11" fillId="0" borderId="2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6">
    <dxf>
      <font>
        <b/>
        <i/>
        <color indexed="9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/>
        <color indexed="9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indexed="9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indexed="9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indexed="9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indexed="9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ont>
        <color indexed="9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ont>
        <b/>
        <i/>
        <color indexed="9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indexed="9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6"/>
  <sheetViews>
    <sheetView showGridLines="0" showRowColHeaders="0" zoomScale="70" zoomScaleNormal="70" zoomScalePageLayoutView="0" workbookViewId="0" topLeftCell="A1">
      <selection activeCell="AL13" sqref="AL13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25.7109375" style="1" customWidth="1"/>
    <col min="4" max="6" width="4.7109375" style="1" customWidth="1"/>
    <col min="7" max="7" width="5.7109375" style="1" customWidth="1"/>
    <col min="8" max="8" width="3.7109375" style="1" customWidth="1"/>
    <col min="9" max="9" width="5.7109375" style="1" customWidth="1"/>
    <col min="10" max="10" width="3.7109375" style="1" customWidth="1"/>
    <col min="11" max="11" width="5.7109375" style="1" customWidth="1"/>
    <col min="12" max="12" width="3.7109375" style="1" customWidth="1"/>
    <col min="13" max="13" width="5.7109375" style="1" customWidth="1"/>
    <col min="14" max="15" width="3.7109375" style="1" customWidth="1"/>
    <col min="16" max="16" width="7.7109375" style="1" customWidth="1"/>
    <col min="17" max="17" width="3.7109375" style="1" customWidth="1"/>
    <col min="18" max="18" width="7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8" width="3.7109375" style="1" customWidth="1"/>
    <col min="29" max="29" width="7.7109375" style="1" customWidth="1"/>
    <col min="30" max="30" width="3.7109375" style="1" customWidth="1"/>
    <col min="31" max="31" width="7.7109375" style="1" customWidth="1"/>
    <col min="32" max="32" width="6.7109375" style="1" customWidth="1"/>
    <col min="33" max="33" width="8.7109375" style="1" customWidth="1"/>
    <col min="34" max="34" width="5.7109375" style="1" customWidth="1"/>
    <col min="35" max="35" width="3.7109375" style="29" customWidth="1"/>
    <col min="36" max="36" width="1.7109375" style="9" customWidth="1"/>
    <col min="37" max="37" width="9.140625" style="9" customWidth="1"/>
    <col min="38" max="16384" width="9.140625" style="1" customWidth="1"/>
  </cols>
  <sheetData>
    <row r="1" spans="2:37" ht="30" customHeight="1">
      <c r="B1" s="108" t="s">
        <v>86</v>
      </c>
      <c r="C1" s="108"/>
      <c r="D1" s="109" t="s">
        <v>95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5"/>
    </row>
    <row r="2" spans="2:37" ht="30" customHeight="1"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30"/>
    </row>
    <row r="3" spans="2:37" ht="30" customHeight="1">
      <c r="B3" s="106">
        <f ca="1">TODAY()</f>
        <v>41217</v>
      </c>
      <c r="C3" s="107"/>
      <c r="D3" s="94" t="s">
        <v>84</v>
      </c>
      <c r="E3" s="102" t="s">
        <v>91</v>
      </c>
      <c r="F3" s="104" t="s">
        <v>92</v>
      </c>
      <c r="G3" s="58"/>
      <c r="H3" s="59"/>
      <c r="I3" s="60"/>
      <c r="J3" s="60"/>
      <c r="K3" s="98" t="s">
        <v>32</v>
      </c>
      <c r="L3" s="98"/>
      <c r="M3" s="98"/>
      <c r="N3" s="98"/>
      <c r="O3" s="59"/>
      <c r="P3" s="92" t="s">
        <v>100</v>
      </c>
      <c r="Q3" s="64"/>
      <c r="R3" s="100" t="s">
        <v>96</v>
      </c>
      <c r="S3" s="9"/>
      <c r="T3" s="58"/>
      <c r="U3" s="59"/>
      <c r="V3" s="60"/>
      <c r="W3" s="60"/>
      <c r="X3" s="98" t="s">
        <v>97</v>
      </c>
      <c r="Y3" s="98"/>
      <c r="Z3" s="98"/>
      <c r="AA3" s="98"/>
      <c r="AB3" s="59"/>
      <c r="AC3" s="92" t="s">
        <v>99</v>
      </c>
      <c r="AD3" s="66"/>
      <c r="AE3" s="100" t="s">
        <v>98</v>
      </c>
      <c r="AF3" s="25"/>
      <c r="AG3" s="110" t="s">
        <v>1</v>
      </c>
      <c r="AH3" s="8"/>
      <c r="AI3" s="27"/>
      <c r="AJ3" s="6"/>
      <c r="AK3" s="6"/>
    </row>
    <row r="4" spans="2:37" ht="30" customHeight="1" thickBot="1">
      <c r="B4" s="3" t="s">
        <v>77</v>
      </c>
      <c r="C4" s="2" t="s">
        <v>0</v>
      </c>
      <c r="D4" s="95"/>
      <c r="E4" s="103"/>
      <c r="F4" s="105"/>
      <c r="G4" s="96">
        <v>1</v>
      </c>
      <c r="H4" s="97"/>
      <c r="I4" s="96">
        <v>2</v>
      </c>
      <c r="J4" s="97"/>
      <c r="K4" s="96">
        <v>3</v>
      </c>
      <c r="L4" s="97"/>
      <c r="M4" s="96">
        <v>4</v>
      </c>
      <c r="N4" s="97"/>
      <c r="O4" s="83"/>
      <c r="P4" s="93"/>
      <c r="Q4" s="65"/>
      <c r="R4" s="101"/>
      <c r="S4" s="37"/>
      <c r="T4" s="96">
        <v>1</v>
      </c>
      <c r="U4" s="97"/>
      <c r="V4" s="96">
        <v>2</v>
      </c>
      <c r="W4" s="97"/>
      <c r="X4" s="96">
        <v>3</v>
      </c>
      <c r="Y4" s="97"/>
      <c r="Z4" s="96">
        <v>4</v>
      </c>
      <c r="AA4" s="97"/>
      <c r="AB4" s="25"/>
      <c r="AC4" s="99"/>
      <c r="AD4" s="67"/>
      <c r="AE4" s="101"/>
      <c r="AF4" s="37"/>
      <c r="AG4" s="111"/>
      <c r="AH4" s="8"/>
      <c r="AI4" s="27"/>
      <c r="AJ4" s="6"/>
      <c r="AK4" s="6"/>
    </row>
    <row r="5" spans="2:37" ht="21.75" customHeight="1">
      <c r="B5" s="43" t="s">
        <v>7</v>
      </c>
      <c r="C5" s="46" t="s">
        <v>110</v>
      </c>
      <c r="D5" s="13"/>
      <c r="E5" s="14"/>
      <c r="F5" s="15"/>
      <c r="G5" s="49">
        <v>98</v>
      </c>
      <c r="H5" s="40"/>
      <c r="I5" s="52">
        <v>95</v>
      </c>
      <c r="J5" s="40"/>
      <c r="K5" s="52">
        <v>97</v>
      </c>
      <c r="L5" s="40"/>
      <c r="M5" s="52">
        <v>99</v>
      </c>
      <c r="N5" s="62"/>
      <c r="O5" s="84"/>
      <c r="P5" s="86">
        <f aca="true" t="shared" si="0" ref="P5:P18">AVERAGE(G5,I5,K5,M5)</f>
        <v>97.25</v>
      </c>
      <c r="Q5" s="84"/>
      <c r="R5" s="69">
        <f aca="true" t="shared" si="1" ref="R5:R18">IF(SUM(G5:M5)&gt;0,SUM(G5:M5),"")</f>
        <v>389</v>
      </c>
      <c r="S5" s="36"/>
      <c r="T5" s="49">
        <v>96</v>
      </c>
      <c r="U5" s="40"/>
      <c r="V5" s="52">
        <v>97</v>
      </c>
      <c r="W5" s="40"/>
      <c r="X5" s="52">
        <v>94</v>
      </c>
      <c r="Y5" s="40"/>
      <c r="Z5" s="52">
        <v>95</v>
      </c>
      <c r="AA5" s="62"/>
      <c r="AB5" s="84"/>
      <c r="AC5" s="86">
        <f aca="true" t="shared" si="2" ref="AC5:AC18">AVERAGE(T5,V5,X5,Z5)</f>
        <v>95.5</v>
      </c>
      <c r="AD5" s="84"/>
      <c r="AE5" s="69">
        <f aca="true" t="shared" si="3" ref="AE5:AE18">IF(SUM(T5:Z5)&gt;0,SUM(T5:Z5),"")</f>
        <v>382</v>
      </c>
      <c r="AF5" s="38"/>
      <c r="AG5" s="72">
        <f aca="true" t="shared" si="4" ref="AG5:AG18">IF(SUM(R5,AE5)&gt;0,SUM(R5,AE5),"")</f>
        <v>771</v>
      </c>
      <c r="AH5" s="31">
        <f aca="true" t="shared" si="5" ref="AH5:AH10">RANK(AG5,$AG$5:$AG$24,0)</f>
        <v>1</v>
      </c>
      <c r="AI5" s="4" t="str">
        <f>IF(AH5&lt;=20,AJ7,"")</f>
        <v> </v>
      </c>
      <c r="AJ5" s="34" t="str">
        <f>IF((COUNTIF($AG$5:$AG$24,AG17))&gt;1,"="," ")</f>
        <v>=</v>
      </c>
      <c r="AK5" s="26"/>
    </row>
    <row r="6" spans="2:37" ht="21.75" customHeight="1">
      <c r="B6" s="43" t="s">
        <v>12</v>
      </c>
      <c r="C6" s="46" t="s">
        <v>115</v>
      </c>
      <c r="D6" s="13"/>
      <c r="E6" s="14"/>
      <c r="F6" s="15"/>
      <c r="G6" s="49">
        <v>95</v>
      </c>
      <c r="H6" s="40"/>
      <c r="I6" s="52">
        <v>92</v>
      </c>
      <c r="J6" s="40"/>
      <c r="K6" s="52">
        <v>97</v>
      </c>
      <c r="L6" s="40"/>
      <c r="M6" s="52">
        <v>95</v>
      </c>
      <c r="N6" s="62"/>
      <c r="O6" s="84"/>
      <c r="P6" s="86">
        <f t="shared" si="0"/>
        <v>94.75</v>
      </c>
      <c r="Q6" s="84"/>
      <c r="R6" s="69">
        <f t="shared" si="1"/>
        <v>379</v>
      </c>
      <c r="S6" s="36"/>
      <c r="T6" s="49">
        <v>95</v>
      </c>
      <c r="U6" s="40"/>
      <c r="V6" s="52">
        <v>98</v>
      </c>
      <c r="W6" s="40"/>
      <c r="X6" s="52">
        <v>93</v>
      </c>
      <c r="Y6" s="40"/>
      <c r="Z6" s="52">
        <v>97</v>
      </c>
      <c r="AA6" s="62"/>
      <c r="AB6" s="84"/>
      <c r="AC6" s="86">
        <f t="shared" si="2"/>
        <v>95.75</v>
      </c>
      <c r="AD6" s="84"/>
      <c r="AE6" s="69">
        <f t="shared" si="3"/>
        <v>383</v>
      </c>
      <c r="AF6" s="38"/>
      <c r="AG6" s="72">
        <f t="shared" si="4"/>
        <v>762</v>
      </c>
      <c r="AH6" s="31">
        <f t="shared" si="5"/>
        <v>2</v>
      </c>
      <c r="AI6" s="4" t="str">
        <f>IF(AH6&lt;=20,AJ8,"")</f>
        <v> </v>
      </c>
      <c r="AJ6" s="34" t="str">
        <f>IF((COUNTIF($AG$5:$AG$24,AG18))&gt;1,"="," ")</f>
        <v>=</v>
      </c>
      <c r="AK6" s="26"/>
    </row>
    <row r="7" spans="2:37" ht="21.75" customHeight="1">
      <c r="B7" s="43" t="s">
        <v>14</v>
      </c>
      <c r="C7" s="46" t="s">
        <v>117</v>
      </c>
      <c r="D7" s="13"/>
      <c r="E7" s="14"/>
      <c r="F7" s="15"/>
      <c r="G7" s="49">
        <v>96</v>
      </c>
      <c r="H7" s="40"/>
      <c r="I7" s="52">
        <v>95</v>
      </c>
      <c r="J7" s="40"/>
      <c r="K7" s="52">
        <v>91</v>
      </c>
      <c r="L7" s="40"/>
      <c r="M7" s="52">
        <v>93</v>
      </c>
      <c r="N7" s="62"/>
      <c r="O7" s="84"/>
      <c r="P7" s="86">
        <f t="shared" si="0"/>
        <v>93.75</v>
      </c>
      <c r="Q7" s="84"/>
      <c r="R7" s="69">
        <f t="shared" si="1"/>
        <v>375</v>
      </c>
      <c r="S7" s="36"/>
      <c r="T7" s="49">
        <v>98</v>
      </c>
      <c r="U7" s="40"/>
      <c r="V7" s="52">
        <v>93</v>
      </c>
      <c r="W7" s="40"/>
      <c r="X7" s="52">
        <v>94</v>
      </c>
      <c r="Y7" s="40"/>
      <c r="Z7" s="52">
        <v>97</v>
      </c>
      <c r="AA7" s="62"/>
      <c r="AB7" s="84"/>
      <c r="AC7" s="86">
        <f t="shared" si="2"/>
        <v>95.5</v>
      </c>
      <c r="AD7" s="84"/>
      <c r="AE7" s="69">
        <f t="shared" si="3"/>
        <v>382</v>
      </c>
      <c r="AF7" s="38"/>
      <c r="AG7" s="72">
        <f t="shared" si="4"/>
        <v>757</v>
      </c>
      <c r="AH7" s="31">
        <f t="shared" si="5"/>
        <v>3</v>
      </c>
      <c r="AI7" s="4" t="str">
        <f>IF(AH7&lt;=20,AJ9,"")</f>
        <v> </v>
      </c>
      <c r="AJ7" s="34" t="str">
        <f aca="true" t="shared" si="6" ref="AJ7:AJ18">IF((COUNTIF($AG$5:$AG$24,AG5))&gt;1,"="," ")</f>
        <v> </v>
      </c>
      <c r="AK7" s="26"/>
    </row>
    <row r="8" spans="2:37" ht="21.75" customHeight="1">
      <c r="B8" s="43" t="s">
        <v>15</v>
      </c>
      <c r="C8" s="46" t="s">
        <v>150</v>
      </c>
      <c r="D8" s="13"/>
      <c r="E8" s="14"/>
      <c r="F8" s="15"/>
      <c r="G8" s="49">
        <v>94</v>
      </c>
      <c r="H8" s="40"/>
      <c r="I8" s="52">
        <v>95</v>
      </c>
      <c r="J8" s="40"/>
      <c r="K8" s="52">
        <v>97</v>
      </c>
      <c r="L8" s="40"/>
      <c r="M8" s="52">
        <v>97</v>
      </c>
      <c r="N8" s="62"/>
      <c r="O8" s="84"/>
      <c r="P8" s="86">
        <f t="shared" si="0"/>
        <v>95.75</v>
      </c>
      <c r="Q8" s="84"/>
      <c r="R8" s="69">
        <f t="shared" si="1"/>
        <v>383</v>
      </c>
      <c r="S8" s="36"/>
      <c r="T8" s="49">
        <v>94</v>
      </c>
      <c r="U8" s="40"/>
      <c r="V8" s="52">
        <v>91</v>
      </c>
      <c r="W8" s="40"/>
      <c r="X8" s="52">
        <v>95</v>
      </c>
      <c r="Y8" s="40"/>
      <c r="Z8" s="52">
        <v>93</v>
      </c>
      <c r="AA8" s="62"/>
      <c r="AB8" s="84"/>
      <c r="AC8" s="86">
        <f t="shared" si="2"/>
        <v>93.25</v>
      </c>
      <c r="AD8" s="84"/>
      <c r="AE8" s="69">
        <f t="shared" si="3"/>
        <v>373</v>
      </c>
      <c r="AF8" s="38"/>
      <c r="AG8" s="72">
        <f t="shared" si="4"/>
        <v>756</v>
      </c>
      <c r="AH8" s="31">
        <f t="shared" si="5"/>
        <v>4</v>
      </c>
      <c r="AI8" s="4" t="str">
        <f>IF(AH8&lt;=20,AJ10,"")</f>
        <v> </v>
      </c>
      <c r="AJ8" s="34" t="str">
        <f t="shared" si="6"/>
        <v> </v>
      </c>
      <c r="AK8" s="26"/>
    </row>
    <row r="9" spans="2:37" ht="21.75" customHeight="1">
      <c r="B9" s="43" t="s">
        <v>5</v>
      </c>
      <c r="C9" s="46" t="s">
        <v>108</v>
      </c>
      <c r="D9" s="13"/>
      <c r="E9" s="14"/>
      <c r="F9" s="15"/>
      <c r="G9" s="49">
        <v>97</v>
      </c>
      <c r="H9" s="40"/>
      <c r="I9" s="52">
        <v>94</v>
      </c>
      <c r="J9" s="40"/>
      <c r="K9" s="52">
        <v>96</v>
      </c>
      <c r="L9" s="40"/>
      <c r="M9" s="52">
        <v>95</v>
      </c>
      <c r="N9" s="62"/>
      <c r="O9" s="84"/>
      <c r="P9" s="86">
        <f t="shared" si="0"/>
        <v>95.5</v>
      </c>
      <c r="Q9" s="84"/>
      <c r="R9" s="69">
        <f t="shared" si="1"/>
        <v>382</v>
      </c>
      <c r="S9" s="36"/>
      <c r="T9" s="49">
        <v>94</v>
      </c>
      <c r="U9" s="40"/>
      <c r="V9" s="52">
        <v>94</v>
      </c>
      <c r="W9" s="40"/>
      <c r="X9" s="52">
        <v>94</v>
      </c>
      <c r="Y9" s="40"/>
      <c r="Z9" s="52">
        <v>91</v>
      </c>
      <c r="AA9" s="62"/>
      <c r="AB9" s="84"/>
      <c r="AC9" s="86">
        <f t="shared" si="2"/>
        <v>93.25</v>
      </c>
      <c r="AD9" s="84"/>
      <c r="AE9" s="69">
        <f t="shared" si="3"/>
        <v>373</v>
      </c>
      <c r="AF9" s="38"/>
      <c r="AG9" s="72">
        <f t="shared" si="4"/>
        <v>755</v>
      </c>
      <c r="AH9" s="31">
        <f t="shared" si="5"/>
        <v>5</v>
      </c>
      <c r="AI9" s="4" t="str">
        <f>IF(AH9&lt;=20,AJ11,"")</f>
        <v> </v>
      </c>
      <c r="AJ9" s="34" t="str">
        <f t="shared" si="6"/>
        <v> </v>
      </c>
      <c r="AK9" s="26"/>
    </row>
    <row r="10" spans="2:37" ht="21.75" customHeight="1">
      <c r="B10" s="43" t="s">
        <v>11</v>
      </c>
      <c r="C10" s="46" t="s">
        <v>114</v>
      </c>
      <c r="D10" s="13"/>
      <c r="E10" s="14"/>
      <c r="F10" s="15"/>
      <c r="G10" s="49">
        <v>98</v>
      </c>
      <c r="H10" s="40"/>
      <c r="I10" s="52">
        <v>97</v>
      </c>
      <c r="J10" s="40"/>
      <c r="K10" s="52">
        <v>93</v>
      </c>
      <c r="L10" s="40"/>
      <c r="M10" s="52">
        <v>96</v>
      </c>
      <c r="N10" s="62"/>
      <c r="O10" s="84"/>
      <c r="P10" s="86">
        <f t="shared" si="0"/>
        <v>96</v>
      </c>
      <c r="Q10" s="84"/>
      <c r="R10" s="69">
        <f t="shared" si="1"/>
        <v>384</v>
      </c>
      <c r="S10" s="36"/>
      <c r="T10" s="49">
        <v>93</v>
      </c>
      <c r="U10" s="40"/>
      <c r="V10" s="52">
        <v>92</v>
      </c>
      <c r="W10" s="40"/>
      <c r="X10" s="52">
        <v>89</v>
      </c>
      <c r="Y10" s="40"/>
      <c r="Z10" s="52">
        <v>95</v>
      </c>
      <c r="AA10" s="62"/>
      <c r="AB10" s="84"/>
      <c r="AC10" s="86">
        <f t="shared" si="2"/>
        <v>92.25</v>
      </c>
      <c r="AD10" s="84"/>
      <c r="AE10" s="69">
        <f t="shared" si="3"/>
        <v>369</v>
      </c>
      <c r="AF10" s="38"/>
      <c r="AG10" s="72">
        <f t="shared" si="4"/>
        <v>753</v>
      </c>
      <c r="AH10" s="31">
        <f t="shared" si="5"/>
        <v>6</v>
      </c>
      <c r="AI10" s="4"/>
      <c r="AJ10" s="34" t="str">
        <f t="shared" si="6"/>
        <v> </v>
      </c>
      <c r="AK10" s="26"/>
    </row>
    <row r="11" spans="2:37" ht="21.75" customHeight="1">
      <c r="B11" s="43" t="s">
        <v>2</v>
      </c>
      <c r="C11" s="46" t="s">
        <v>105</v>
      </c>
      <c r="D11" s="13"/>
      <c r="E11" s="14"/>
      <c r="F11" s="15"/>
      <c r="G11" s="49">
        <v>94</v>
      </c>
      <c r="H11" s="40"/>
      <c r="I11" s="52">
        <v>94</v>
      </c>
      <c r="J11" s="40"/>
      <c r="K11" s="52">
        <v>98</v>
      </c>
      <c r="L11" s="40"/>
      <c r="M11" s="52">
        <v>98</v>
      </c>
      <c r="N11" s="62"/>
      <c r="O11" s="84"/>
      <c r="P11" s="86">
        <f t="shared" si="0"/>
        <v>96</v>
      </c>
      <c r="Q11" s="84"/>
      <c r="R11" s="69">
        <f t="shared" si="1"/>
        <v>384</v>
      </c>
      <c r="S11" s="36"/>
      <c r="T11" s="49">
        <v>91</v>
      </c>
      <c r="U11" s="40"/>
      <c r="V11" s="52">
        <v>93</v>
      </c>
      <c r="W11" s="40"/>
      <c r="X11" s="52">
        <v>91</v>
      </c>
      <c r="Y11" s="40"/>
      <c r="Z11" s="52">
        <v>94</v>
      </c>
      <c r="AA11" s="62"/>
      <c r="AB11" s="84"/>
      <c r="AC11" s="86">
        <f t="shared" si="2"/>
        <v>92.25</v>
      </c>
      <c r="AD11" s="84"/>
      <c r="AE11" s="69">
        <f t="shared" si="3"/>
        <v>369</v>
      </c>
      <c r="AF11" s="38"/>
      <c r="AG11" s="72">
        <f t="shared" si="4"/>
        <v>753</v>
      </c>
      <c r="AH11" s="31">
        <v>7</v>
      </c>
      <c r="AI11" s="4"/>
      <c r="AJ11" s="34" t="str">
        <f t="shared" si="6"/>
        <v> </v>
      </c>
      <c r="AK11" s="26"/>
    </row>
    <row r="12" spans="2:37" ht="21.75" customHeight="1">
      <c r="B12" s="43" t="s">
        <v>3</v>
      </c>
      <c r="C12" s="46" t="s">
        <v>106</v>
      </c>
      <c r="D12" s="13"/>
      <c r="E12" s="14"/>
      <c r="F12" s="15"/>
      <c r="G12" s="49">
        <v>93</v>
      </c>
      <c r="H12" s="40"/>
      <c r="I12" s="52">
        <v>97</v>
      </c>
      <c r="J12" s="40"/>
      <c r="K12" s="52">
        <v>99</v>
      </c>
      <c r="L12" s="40"/>
      <c r="M12" s="52">
        <v>98</v>
      </c>
      <c r="N12" s="62"/>
      <c r="O12" s="84"/>
      <c r="P12" s="86">
        <f t="shared" si="0"/>
        <v>96.75</v>
      </c>
      <c r="Q12" s="84"/>
      <c r="R12" s="69">
        <f t="shared" si="1"/>
        <v>387</v>
      </c>
      <c r="S12" s="36"/>
      <c r="T12" s="49">
        <v>89</v>
      </c>
      <c r="U12" s="40"/>
      <c r="V12" s="52">
        <v>93</v>
      </c>
      <c r="W12" s="40"/>
      <c r="X12" s="52">
        <v>91</v>
      </c>
      <c r="Y12" s="40"/>
      <c r="Z12" s="52">
        <v>92</v>
      </c>
      <c r="AA12" s="62" t="s">
        <v>149</v>
      </c>
      <c r="AB12" s="84"/>
      <c r="AC12" s="86">
        <f t="shared" si="2"/>
        <v>91.25</v>
      </c>
      <c r="AD12" s="84"/>
      <c r="AE12" s="69">
        <f t="shared" si="3"/>
        <v>365</v>
      </c>
      <c r="AF12" s="38"/>
      <c r="AG12" s="72">
        <f t="shared" si="4"/>
        <v>752</v>
      </c>
      <c r="AH12" s="31">
        <f>RANK(AG12,$AG$5:$AG$24,0)</f>
        <v>8</v>
      </c>
      <c r="AI12" s="4"/>
      <c r="AJ12" s="34" t="str">
        <f t="shared" si="6"/>
        <v>=</v>
      </c>
      <c r="AK12" s="26"/>
    </row>
    <row r="13" spans="2:37" ht="21.75" customHeight="1">
      <c r="B13" s="43" t="s">
        <v>8</v>
      </c>
      <c r="C13" s="46" t="s">
        <v>111</v>
      </c>
      <c r="D13" s="13"/>
      <c r="E13" s="14"/>
      <c r="F13" s="15"/>
      <c r="G13" s="49">
        <v>96</v>
      </c>
      <c r="H13" s="40"/>
      <c r="I13" s="52">
        <v>99</v>
      </c>
      <c r="J13" s="40"/>
      <c r="K13" s="52">
        <v>91</v>
      </c>
      <c r="L13" s="40"/>
      <c r="M13" s="52">
        <v>92</v>
      </c>
      <c r="N13" s="62"/>
      <c r="O13" s="84"/>
      <c r="P13" s="86">
        <f t="shared" si="0"/>
        <v>94.5</v>
      </c>
      <c r="Q13" s="84"/>
      <c r="R13" s="69">
        <f t="shared" si="1"/>
        <v>378</v>
      </c>
      <c r="S13" s="36"/>
      <c r="T13" s="49">
        <v>93</v>
      </c>
      <c r="U13" s="40"/>
      <c r="V13" s="52">
        <v>94</v>
      </c>
      <c r="W13" s="40"/>
      <c r="X13" s="52">
        <v>91</v>
      </c>
      <c r="Y13" s="40"/>
      <c r="Z13" s="52">
        <v>93</v>
      </c>
      <c r="AA13" s="62"/>
      <c r="AB13" s="84"/>
      <c r="AC13" s="86">
        <f t="shared" si="2"/>
        <v>92.75</v>
      </c>
      <c r="AD13" s="84"/>
      <c r="AE13" s="69">
        <f t="shared" si="3"/>
        <v>371</v>
      </c>
      <c r="AF13" s="38"/>
      <c r="AG13" s="72">
        <f t="shared" si="4"/>
        <v>749</v>
      </c>
      <c r="AH13" s="31">
        <f>RANK(AG13,$AG$5:$AG$24,0)</f>
        <v>9</v>
      </c>
      <c r="AI13" s="4"/>
      <c r="AJ13" s="34" t="str">
        <f t="shared" si="6"/>
        <v>=</v>
      </c>
      <c r="AK13" s="26"/>
    </row>
    <row r="14" spans="2:37" ht="21.75" customHeight="1">
      <c r="B14" s="43" t="s">
        <v>6</v>
      </c>
      <c r="C14" s="46" t="s">
        <v>109</v>
      </c>
      <c r="D14" s="13"/>
      <c r="E14" s="14"/>
      <c r="F14" s="15"/>
      <c r="G14" s="49">
        <v>95</v>
      </c>
      <c r="H14" s="40"/>
      <c r="I14" s="52">
        <v>97</v>
      </c>
      <c r="J14" s="40"/>
      <c r="K14" s="52">
        <v>94</v>
      </c>
      <c r="L14" s="40"/>
      <c r="M14" s="52">
        <v>93</v>
      </c>
      <c r="N14" s="62"/>
      <c r="O14" s="84"/>
      <c r="P14" s="86">
        <f t="shared" si="0"/>
        <v>94.75</v>
      </c>
      <c r="Q14" s="84"/>
      <c r="R14" s="69">
        <f t="shared" si="1"/>
        <v>379</v>
      </c>
      <c r="S14" s="36"/>
      <c r="T14" s="49">
        <v>92</v>
      </c>
      <c r="U14" s="40"/>
      <c r="V14" s="52">
        <v>94</v>
      </c>
      <c r="W14" s="40"/>
      <c r="X14" s="52">
        <v>91</v>
      </c>
      <c r="Y14" s="40"/>
      <c r="Z14" s="52">
        <v>93</v>
      </c>
      <c r="AA14" s="62"/>
      <c r="AB14" s="84"/>
      <c r="AC14" s="86">
        <f t="shared" si="2"/>
        <v>92.5</v>
      </c>
      <c r="AD14" s="84"/>
      <c r="AE14" s="69">
        <f t="shared" si="3"/>
        <v>370</v>
      </c>
      <c r="AF14" s="38"/>
      <c r="AG14" s="72">
        <f t="shared" si="4"/>
        <v>749</v>
      </c>
      <c r="AH14" s="31">
        <v>10</v>
      </c>
      <c r="AI14" s="4"/>
      <c r="AJ14" s="34" t="str">
        <f t="shared" si="6"/>
        <v> </v>
      </c>
      <c r="AK14" s="26"/>
    </row>
    <row r="15" spans="2:37" ht="21.75" customHeight="1">
      <c r="B15" s="43" t="s">
        <v>13</v>
      </c>
      <c r="C15" s="46" t="s">
        <v>116</v>
      </c>
      <c r="D15" s="13"/>
      <c r="E15" s="14"/>
      <c r="F15" s="15"/>
      <c r="G15" s="49">
        <v>93</v>
      </c>
      <c r="H15" s="40"/>
      <c r="I15" s="52">
        <v>88</v>
      </c>
      <c r="J15" s="40"/>
      <c r="K15" s="52">
        <v>91</v>
      </c>
      <c r="L15" s="40"/>
      <c r="M15" s="52">
        <v>95</v>
      </c>
      <c r="N15" s="62"/>
      <c r="O15" s="84"/>
      <c r="P15" s="86">
        <f t="shared" si="0"/>
        <v>91.75</v>
      </c>
      <c r="Q15" s="84"/>
      <c r="R15" s="69">
        <f t="shared" si="1"/>
        <v>367</v>
      </c>
      <c r="S15" s="36"/>
      <c r="T15" s="49">
        <v>95</v>
      </c>
      <c r="U15" s="40"/>
      <c r="V15" s="52">
        <v>87</v>
      </c>
      <c r="W15" s="40"/>
      <c r="X15" s="52">
        <v>91</v>
      </c>
      <c r="Y15" s="40"/>
      <c r="Z15" s="52">
        <v>94</v>
      </c>
      <c r="AA15" s="62"/>
      <c r="AB15" s="84"/>
      <c r="AC15" s="86">
        <f t="shared" si="2"/>
        <v>91.75</v>
      </c>
      <c r="AD15" s="84"/>
      <c r="AE15" s="69">
        <f t="shared" si="3"/>
        <v>367</v>
      </c>
      <c r="AF15" s="38"/>
      <c r="AG15" s="72">
        <f t="shared" si="4"/>
        <v>734</v>
      </c>
      <c r="AH15" s="31">
        <f aca="true" t="shared" si="7" ref="AH15:AH24">RANK(AG15,$AG$5:$AG$24,0)</f>
        <v>11</v>
      </c>
      <c r="AI15" s="4" t="str">
        <f>IF(AH15&lt;=20,AJ17,"")</f>
        <v> </v>
      </c>
      <c r="AJ15" s="34" t="str">
        <f t="shared" si="6"/>
        <v>=</v>
      </c>
      <c r="AK15" s="26"/>
    </row>
    <row r="16" spans="2:37" ht="21.75" customHeight="1" thickBot="1">
      <c r="B16" s="43" t="s">
        <v>9</v>
      </c>
      <c r="C16" s="46" t="s">
        <v>112</v>
      </c>
      <c r="D16" s="13"/>
      <c r="E16" s="14"/>
      <c r="F16" s="15"/>
      <c r="G16" s="49"/>
      <c r="H16" s="40"/>
      <c r="I16" s="52"/>
      <c r="J16" s="40"/>
      <c r="K16" s="52"/>
      <c r="L16" s="40"/>
      <c r="M16" s="52"/>
      <c r="N16" s="62"/>
      <c r="O16" s="84"/>
      <c r="P16" s="86" t="e">
        <f t="shared" si="0"/>
        <v>#DIV/0!</v>
      </c>
      <c r="Q16" s="84"/>
      <c r="R16" s="69">
        <f t="shared" si="1"/>
      </c>
      <c r="S16" s="36"/>
      <c r="T16" s="49">
        <v>98</v>
      </c>
      <c r="U16" s="40"/>
      <c r="V16" s="52">
        <v>98</v>
      </c>
      <c r="W16" s="40"/>
      <c r="X16" s="52">
        <v>94</v>
      </c>
      <c r="Y16" s="40"/>
      <c r="Z16" s="52">
        <v>94</v>
      </c>
      <c r="AA16" s="62"/>
      <c r="AB16" s="84"/>
      <c r="AC16" s="86">
        <f t="shared" si="2"/>
        <v>96</v>
      </c>
      <c r="AD16" s="84"/>
      <c r="AE16" s="69">
        <f t="shared" si="3"/>
        <v>384</v>
      </c>
      <c r="AF16" s="38"/>
      <c r="AG16" s="72">
        <f t="shared" si="4"/>
        <v>384</v>
      </c>
      <c r="AH16" s="31">
        <f t="shared" si="7"/>
        <v>12</v>
      </c>
      <c r="AI16" s="4" t="str">
        <f>IF(AH16&lt;=20,AJ18,"")</f>
        <v> </v>
      </c>
      <c r="AJ16" s="34" t="str">
        <f t="shared" si="6"/>
        <v>=</v>
      </c>
      <c r="AK16" s="26"/>
    </row>
    <row r="17" spans="2:37" ht="21.75" customHeight="1">
      <c r="B17" s="42" t="s">
        <v>4</v>
      </c>
      <c r="C17" s="45" t="s">
        <v>107</v>
      </c>
      <c r="D17" s="10"/>
      <c r="E17" s="11"/>
      <c r="F17" s="12"/>
      <c r="G17" s="48"/>
      <c r="H17" s="39"/>
      <c r="I17" s="51"/>
      <c r="J17" s="39"/>
      <c r="K17" s="51"/>
      <c r="L17" s="39"/>
      <c r="M17" s="51"/>
      <c r="N17" s="61"/>
      <c r="O17" s="84"/>
      <c r="P17" s="85" t="e">
        <f t="shared" si="0"/>
        <v>#DIV/0!</v>
      </c>
      <c r="Q17" s="84"/>
      <c r="R17" s="68">
        <f t="shared" si="1"/>
      </c>
      <c r="S17" s="36"/>
      <c r="T17" s="48"/>
      <c r="U17" s="39"/>
      <c r="V17" s="51"/>
      <c r="W17" s="39"/>
      <c r="X17" s="51"/>
      <c r="Y17" s="39"/>
      <c r="Z17" s="51"/>
      <c r="AA17" s="61"/>
      <c r="AB17" s="84"/>
      <c r="AC17" s="85" t="e">
        <f t="shared" si="2"/>
        <v>#DIV/0!</v>
      </c>
      <c r="AD17" s="84"/>
      <c r="AE17" s="68">
        <f t="shared" si="3"/>
      </c>
      <c r="AF17" s="38"/>
      <c r="AG17" s="71">
        <f t="shared" si="4"/>
      </c>
      <c r="AH17" s="31" t="e">
        <f t="shared" si="7"/>
        <v>#VALUE!</v>
      </c>
      <c r="AI17" s="4" t="e">
        <f>IF(AH17&lt;=20,AJ5,"")</f>
        <v>#VALUE!</v>
      </c>
      <c r="AJ17" s="34" t="str">
        <f t="shared" si="6"/>
        <v> </v>
      </c>
      <c r="AK17" s="26"/>
    </row>
    <row r="18" spans="2:37" ht="21.75" customHeight="1">
      <c r="B18" s="43" t="s">
        <v>10</v>
      </c>
      <c r="C18" s="46" t="s">
        <v>113</v>
      </c>
      <c r="D18" s="13"/>
      <c r="E18" s="14"/>
      <c r="F18" s="21"/>
      <c r="G18" s="49"/>
      <c r="H18" s="40"/>
      <c r="I18" s="52"/>
      <c r="J18" s="40"/>
      <c r="K18" s="52"/>
      <c r="L18" s="40"/>
      <c r="M18" s="52"/>
      <c r="N18" s="62"/>
      <c r="O18" s="84"/>
      <c r="P18" s="86" t="e">
        <f t="shared" si="0"/>
        <v>#DIV/0!</v>
      </c>
      <c r="Q18" s="84"/>
      <c r="R18" s="69">
        <f t="shared" si="1"/>
      </c>
      <c r="S18" s="36"/>
      <c r="T18" s="49"/>
      <c r="U18" s="40"/>
      <c r="V18" s="52"/>
      <c r="W18" s="40"/>
      <c r="X18" s="52"/>
      <c r="Y18" s="40"/>
      <c r="Z18" s="52"/>
      <c r="AA18" s="62"/>
      <c r="AB18" s="84"/>
      <c r="AC18" s="86" t="e">
        <f t="shared" si="2"/>
        <v>#DIV/0!</v>
      </c>
      <c r="AD18" s="84"/>
      <c r="AE18" s="69">
        <f t="shared" si="3"/>
      </c>
      <c r="AF18" s="38"/>
      <c r="AG18" s="72">
        <f t="shared" si="4"/>
      </c>
      <c r="AH18" s="31" t="e">
        <f t="shared" si="7"/>
        <v>#VALUE!</v>
      </c>
      <c r="AI18" s="4" t="e">
        <f>IF(AH18&lt;=20,AJ6,"")</f>
        <v>#VALUE!</v>
      </c>
      <c r="AJ18" s="34" t="str">
        <f t="shared" si="6"/>
        <v> </v>
      </c>
      <c r="AK18" s="26"/>
    </row>
    <row r="19" spans="2:37" ht="21.75" customHeight="1">
      <c r="B19" s="43" t="s">
        <v>31</v>
      </c>
      <c r="C19" s="46"/>
      <c r="D19" s="13"/>
      <c r="E19" s="14"/>
      <c r="F19" s="15"/>
      <c r="G19" s="49"/>
      <c r="H19" s="40"/>
      <c r="I19" s="52"/>
      <c r="J19" s="40"/>
      <c r="K19" s="52"/>
      <c r="L19" s="40"/>
      <c r="M19" s="52"/>
      <c r="N19" s="62"/>
      <c r="O19" s="84"/>
      <c r="P19" s="86" t="e">
        <f aca="true" t="shared" si="8" ref="P19:P24">AVERAGE(G19,I19,K19,M19)</f>
        <v>#DIV/0!</v>
      </c>
      <c r="Q19" s="84"/>
      <c r="R19" s="69">
        <f aca="true" t="shared" si="9" ref="R19:R24">IF(SUM(G19:M19)&gt;0,SUM(G19:M19),"")</f>
      </c>
      <c r="S19" s="36"/>
      <c r="T19" s="49"/>
      <c r="U19" s="40"/>
      <c r="V19" s="52"/>
      <c r="W19" s="40"/>
      <c r="X19" s="52"/>
      <c r="Y19" s="40"/>
      <c r="Z19" s="52"/>
      <c r="AA19" s="62"/>
      <c r="AB19" s="84"/>
      <c r="AC19" s="86" t="e">
        <f aca="true" t="shared" si="10" ref="AC19:AC24">AVERAGE(T19,V19,X19,Z19)</f>
        <v>#DIV/0!</v>
      </c>
      <c r="AD19" s="84"/>
      <c r="AE19" s="69">
        <f aca="true" t="shared" si="11" ref="AE19:AE24">IF(SUM(T19:Z19)&gt;0,SUM(T19:Z19),"")</f>
      </c>
      <c r="AF19" s="38"/>
      <c r="AG19" s="72">
        <f aca="true" t="shared" si="12" ref="AG19:AG24">IF(SUM(R19,AE19)&gt;0,SUM(R19,AE19),"")</f>
      </c>
      <c r="AH19" s="31" t="e">
        <f t="shared" si="7"/>
        <v>#VALUE!</v>
      </c>
      <c r="AI19" s="4" t="e">
        <f aca="true" t="shared" si="13" ref="AI19:AI24">IF(AH19&lt;=20,AJ19,"")</f>
        <v>#VALUE!</v>
      </c>
      <c r="AJ19" s="34" t="str">
        <f aca="true" t="shared" si="14" ref="AJ19:AJ24">IF((COUNTIF($AG$5:$AG$24,AG19))&gt;1,"="," ")</f>
        <v>=</v>
      </c>
      <c r="AK19" s="26"/>
    </row>
    <row r="20" spans="2:37" ht="21.75" customHeight="1">
      <c r="B20" s="43" t="s">
        <v>43</v>
      </c>
      <c r="C20" s="46"/>
      <c r="D20" s="13"/>
      <c r="E20" s="14"/>
      <c r="F20" s="15"/>
      <c r="G20" s="49"/>
      <c r="H20" s="40"/>
      <c r="I20" s="52"/>
      <c r="J20" s="40"/>
      <c r="K20" s="52"/>
      <c r="L20" s="40"/>
      <c r="M20" s="52"/>
      <c r="N20" s="62"/>
      <c r="O20" s="84"/>
      <c r="P20" s="86" t="e">
        <f t="shared" si="8"/>
        <v>#DIV/0!</v>
      </c>
      <c r="Q20" s="84"/>
      <c r="R20" s="69">
        <f t="shared" si="9"/>
      </c>
      <c r="S20" s="36"/>
      <c r="T20" s="49"/>
      <c r="U20" s="40"/>
      <c r="V20" s="52"/>
      <c r="W20" s="40"/>
      <c r="X20" s="52"/>
      <c r="Y20" s="40"/>
      <c r="Z20" s="52"/>
      <c r="AA20" s="62"/>
      <c r="AB20" s="84"/>
      <c r="AC20" s="86" t="e">
        <f t="shared" si="10"/>
        <v>#DIV/0!</v>
      </c>
      <c r="AD20" s="84"/>
      <c r="AE20" s="69">
        <f t="shared" si="11"/>
      </c>
      <c r="AF20" s="38"/>
      <c r="AG20" s="72">
        <f t="shared" si="12"/>
      </c>
      <c r="AH20" s="31" t="e">
        <f t="shared" si="7"/>
        <v>#VALUE!</v>
      </c>
      <c r="AI20" s="4" t="e">
        <f t="shared" si="13"/>
        <v>#VALUE!</v>
      </c>
      <c r="AJ20" s="34" t="str">
        <f t="shared" si="14"/>
        <v>=</v>
      </c>
      <c r="AK20" s="26"/>
    </row>
    <row r="21" spans="2:37" ht="21.75" customHeight="1">
      <c r="B21" s="43" t="s">
        <v>44</v>
      </c>
      <c r="C21" s="46"/>
      <c r="D21" s="13"/>
      <c r="E21" s="14"/>
      <c r="F21" s="15"/>
      <c r="G21" s="49"/>
      <c r="H21" s="40"/>
      <c r="I21" s="52"/>
      <c r="J21" s="40"/>
      <c r="K21" s="52"/>
      <c r="L21" s="40"/>
      <c r="M21" s="52"/>
      <c r="N21" s="62"/>
      <c r="O21" s="84"/>
      <c r="P21" s="86" t="e">
        <f t="shared" si="8"/>
        <v>#DIV/0!</v>
      </c>
      <c r="Q21" s="84"/>
      <c r="R21" s="69">
        <f t="shared" si="9"/>
      </c>
      <c r="S21" s="36"/>
      <c r="T21" s="49"/>
      <c r="U21" s="40"/>
      <c r="V21" s="52"/>
      <c r="W21" s="40"/>
      <c r="X21" s="52"/>
      <c r="Y21" s="40"/>
      <c r="Z21" s="52"/>
      <c r="AA21" s="62"/>
      <c r="AB21" s="84"/>
      <c r="AC21" s="86" t="e">
        <f t="shared" si="10"/>
        <v>#DIV/0!</v>
      </c>
      <c r="AD21" s="84"/>
      <c r="AE21" s="69">
        <f t="shared" si="11"/>
      </c>
      <c r="AF21" s="38"/>
      <c r="AG21" s="72">
        <f t="shared" si="12"/>
      </c>
      <c r="AH21" s="31" t="e">
        <f t="shared" si="7"/>
        <v>#VALUE!</v>
      </c>
      <c r="AI21" s="4" t="e">
        <f t="shared" si="13"/>
        <v>#VALUE!</v>
      </c>
      <c r="AJ21" s="34" t="str">
        <f t="shared" si="14"/>
        <v>=</v>
      </c>
      <c r="AK21" s="26"/>
    </row>
    <row r="22" spans="2:37" ht="21.75" customHeight="1">
      <c r="B22" s="43" t="s">
        <v>45</v>
      </c>
      <c r="C22" s="46"/>
      <c r="D22" s="13"/>
      <c r="E22" s="14"/>
      <c r="F22" s="15"/>
      <c r="G22" s="49"/>
      <c r="H22" s="40"/>
      <c r="I22" s="52"/>
      <c r="J22" s="40"/>
      <c r="K22" s="52"/>
      <c r="L22" s="40"/>
      <c r="M22" s="52"/>
      <c r="N22" s="62"/>
      <c r="O22" s="84"/>
      <c r="P22" s="86" t="e">
        <f t="shared" si="8"/>
        <v>#DIV/0!</v>
      </c>
      <c r="Q22" s="84"/>
      <c r="R22" s="69">
        <f t="shared" si="9"/>
      </c>
      <c r="S22" s="36"/>
      <c r="T22" s="49"/>
      <c r="U22" s="40"/>
      <c r="V22" s="52"/>
      <c r="W22" s="40"/>
      <c r="X22" s="52"/>
      <c r="Y22" s="40"/>
      <c r="Z22" s="52"/>
      <c r="AA22" s="62"/>
      <c r="AB22" s="84"/>
      <c r="AC22" s="86" t="e">
        <f t="shared" si="10"/>
        <v>#DIV/0!</v>
      </c>
      <c r="AD22" s="84"/>
      <c r="AE22" s="69">
        <f t="shared" si="11"/>
      </c>
      <c r="AF22" s="38"/>
      <c r="AG22" s="72">
        <f t="shared" si="12"/>
      </c>
      <c r="AH22" s="31" t="e">
        <f t="shared" si="7"/>
        <v>#VALUE!</v>
      </c>
      <c r="AI22" s="4" t="e">
        <f t="shared" si="13"/>
        <v>#VALUE!</v>
      </c>
      <c r="AJ22" s="34" t="str">
        <f t="shared" si="14"/>
        <v>=</v>
      </c>
      <c r="AK22" s="26"/>
    </row>
    <row r="23" spans="2:37" ht="21.75" customHeight="1">
      <c r="B23" s="43" t="s">
        <v>46</v>
      </c>
      <c r="C23" s="46"/>
      <c r="D23" s="13"/>
      <c r="E23" s="14"/>
      <c r="F23" s="15"/>
      <c r="G23" s="49"/>
      <c r="H23" s="40"/>
      <c r="I23" s="52"/>
      <c r="J23" s="40"/>
      <c r="K23" s="52"/>
      <c r="L23" s="40"/>
      <c r="M23" s="52"/>
      <c r="N23" s="62"/>
      <c r="O23" s="84"/>
      <c r="P23" s="86" t="e">
        <f t="shared" si="8"/>
        <v>#DIV/0!</v>
      </c>
      <c r="Q23" s="84"/>
      <c r="R23" s="69">
        <f t="shared" si="9"/>
      </c>
      <c r="S23" s="36"/>
      <c r="T23" s="49"/>
      <c r="U23" s="40"/>
      <c r="V23" s="52"/>
      <c r="W23" s="40"/>
      <c r="X23" s="52"/>
      <c r="Y23" s="40"/>
      <c r="Z23" s="52"/>
      <c r="AA23" s="62"/>
      <c r="AB23" s="84"/>
      <c r="AC23" s="86" t="e">
        <f t="shared" si="10"/>
        <v>#DIV/0!</v>
      </c>
      <c r="AD23" s="84"/>
      <c r="AE23" s="69">
        <f t="shared" si="11"/>
      </c>
      <c r="AF23" s="38"/>
      <c r="AG23" s="72">
        <f t="shared" si="12"/>
      </c>
      <c r="AH23" s="31" t="e">
        <f t="shared" si="7"/>
        <v>#VALUE!</v>
      </c>
      <c r="AI23" s="4" t="e">
        <f t="shared" si="13"/>
        <v>#VALUE!</v>
      </c>
      <c r="AJ23" s="34" t="str">
        <f t="shared" si="14"/>
        <v>=</v>
      </c>
      <c r="AK23" s="26"/>
    </row>
    <row r="24" spans="2:37" ht="21.75" customHeight="1" thickBot="1">
      <c r="B24" s="44" t="s">
        <v>47</v>
      </c>
      <c r="C24" s="47"/>
      <c r="D24" s="16"/>
      <c r="E24" s="17"/>
      <c r="F24" s="18"/>
      <c r="G24" s="50"/>
      <c r="H24" s="41"/>
      <c r="I24" s="53"/>
      <c r="J24" s="41"/>
      <c r="K24" s="53"/>
      <c r="L24" s="41"/>
      <c r="M24" s="53"/>
      <c r="N24" s="63"/>
      <c r="O24" s="84"/>
      <c r="P24" s="87" t="e">
        <f t="shared" si="8"/>
        <v>#DIV/0!</v>
      </c>
      <c r="Q24" s="84"/>
      <c r="R24" s="70">
        <f t="shared" si="9"/>
      </c>
      <c r="S24" s="36"/>
      <c r="T24" s="50"/>
      <c r="U24" s="41"/>
      <c r="V24" s="53"/>
      <c r="W24" s="41"/>
      <c r="X24" s="53"/>
      <c r="Y24" s="41"/>
      <c r="Z24" s="53"/>
      <c r="AA24" s="63"/>
      <c r="AB24" s="84"/>
      <c r="AC24" s="87" t="e">
        <f t="shared" si="10"/>
        <v>#DIV/0!</v>
      </c>
      <c r="AD24" s="84"/>
      <c r="AE24" s="70">
        <f t="shared" si="11"/>
      </c>
      <c r="AF24" s="38"/>
      <c r="AG24" s="73">
        <f t="shared" si="12"/>
      </c>
      <c r="AH24" s="31" t="e">
        <f t="shared" si="7"/>
        <v>#VALUE!</v>
      </c>
      <c r="AI24" s="4" t="e">
        <f t="shared" si="13"/>
        <v>#VALUE!</v>
      </c>
      <c r="AJ24" s="34" t="str">
        <f t="shared" si="14"/>
        <v>=</v>
      </c>
      <c r="AK24" s="26"/>
    </row>
    <row r="25" spans="4:35" ht="12.75">
      <c r="D25" s="90" t="s">
        <v>87</v>
      </c>
      <c r="E25" s="90" t="s">
        <v>85</v>
      </c>
      <c r="F25" s="90" t="s">
        <v>90</v>
      </c>
      <c r="AH25" s="9"/>
      <c r="AI25" s="28"/>
    </row>
    <row r="26" spans="3:6" ht="15">
      <c r="C26" s="7"/>
      <c r="D26" s="7"/>
      <c r="E26" s="7"/>
      <c r="F26" s="7"/>
    </row>
  </sheetData>
  <sheetProtection selectLockedCells="1"/>
  <mergeCells count="21">
    <mergeCell ref="B3:C3"/>
    <mergeCell ref="B1:C2"/>
    <mergeCell ref="I4:J4"/>
    <mergeCell ref="K4:L4"/>
    <mergeCell ref="D1:AJ2"/>
    <mergeCell ref="AG3:AG4"/>
    <mergeCell ref="V4:W4"/>
    <mergeCell ref="AE3:AE4"/>
    <mergeCell ref="E3:E4"/>
    <mergeCell ref="F3:F4"/>
    <mergeCell ref="K3:N3"/>
    <mergeCell ref="R3:R4"/>
    <mergeCell ref="X4:Y4"/>
    <mergeCell ref="G4:H4"/>
    <mergeCell ref="M4:N4"/>
    <mergeCell ref="P3:P4"/>
    <mergeCell ref="D3:D4"/>
    <mergeCell ref="T4:U4"/>
    <mergeCell ref="Z4:AA4"/>
    <mergeCell ref="X3:AA3"/>
    <mergeCell ref="AC3:AC4"/>
  </mergeCells>
  <conditionalFormatting sqref="AH5:AH24">
    <cfRule type="cellIs" priority="12" dxfId="17" operator="equal" stopIfTrue="1">
      <formula>1</formula>
    </cfRule>
    <cfRule type="expression" priority="20" dxfId="6" stopIfTrue="1">
      <formula>ISERROR(AH5)</formula>
    </cfRule>
  </conditionalFormatting>
  <conditionalFormatting sqref="AI5:AI24">
    <cfRule type="containsErrors" priority="16" dxfId="15" stopIfTrue="1">
      <formula>ISERROR(AI5)</formula>
    </cfRule>
  </conditionalFormatting>
  <conditionalFormatting sqref="E5:E24">
    <cfRule type="expression" priority="25" dxfId="5" stopIfTrue="1">
      <formula>NOT(ISERROR(SEARCH("J",E5)))</formula>
    </cfRule>
  </conditionalFormatting>
  <conditionalFormatting sqref="Z5:Z24 X5:X24 V5:V24 T5:T24 K5:K24 I5:I24 G5:G24 M5:M24">
    <cfRule type="cellIs" priority="26" dxfId="4" operator="equal" stopIfTrue="1">
      <formula>100</formula>
    </cfRule>
  </conditionalFormatting>
  <conditionalFormatting sqref="D5:D24">
    <cfRule type="expression" priority="27" dxfId="3" stopIfTrue="1">
      <formula>NOT(ISERROR(SEARCH("L",D5)))</formula>
    </cfRule>
  </conditionalFormatting>
  <conditionalFormatting sqref="F5:F24">
    <cfRule type="cellIs" priority="28" dxfId="2" operator="equal" stopIfTrue="1">
      <formula>"V"</formula>
    </cfRule>
  </conditionalFormatting>
  <conditionalFormatting sqref="AD5:AD24 AA5:AB24 N5:O24 Y5:Y24 W5:W24 U5:U24 Q5:Q24 L5:L24 J5:J24 H5:H24">
    <cfRule type="cellIs" priority="29" dxfId="1" operator="equal" stopIfTrue="1">
      <formula>"P"</formula>
    </cfRule>
  </conditionalFormatting>
  <conditionalFormatting sqref="AC5:AC24 P5:P24">
    <cfRule type="expression" priority="30" dxfId="0" stopIfTrue="1">
      <formula>ISERROR(P5)</formula>
    </cfRule>
  </conditionalFormatting>
  <printOptions/>
  <pageMargins left="0.75" right="0.75" top="0.66" bottom="0.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26"/>
  <sheetViews>
    <sheetView showGridLines="0" showRowColHeaders="0" zoomScale="70" zoomScaleNormal="70" zoomScalePageLayoutView="0" workbookViewId="0" topLeftCell="A1">
      <selection activeCell="K24" sqref="K24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25.7109375" style="1" customWidth="1"/>
    <col min="4" max="6" width="4.7109375" style="1" customWidth="1"/>
    <col min="7" max="7" width="5.7109375" style="1" customWidth="1"/>
    <col min="8" max="8" width="3.7109375" style="1" customWidth="1"/>
    <col min="9" max="9" width="5.7109375" style="1" customWidth="1"/>
    <col min="10" max="10" width="3.7109375" style="1" customWidth="1"/>
    <col min="11" max="11" width="5.7109375" style="1" customWidth="1"/>
    <col min="12" max="12" width="3.7109375" style="1" customWidth="1"/>
    <col min="13" max="13" width="5.7109375" style="1" customWidth="1"/>
    <col min="14" max="15" width="3.7109375" style="1" customWidth="1"/>
    <col min="16" max="16" width="7.7109375" style="1" customWidth="1"/>
    <col min="17" max="17" width="3.7109375" style="1" customWidth="1"/>
    <col min="18" max="18" width="7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8" width="3.7109375" style="1" customWidth="1"/>
    <col min="29" max="29" width="7.7109375" style="1" customWidth="1"/>
    <col min="30" max="30" width="3.7109375" style="1" customWidth="1"/>
    <col min="31" max="31" width="7.7109375" style="1" customWidth="1"/>
    <col min="32" max="32" width="6.7109375" style="1" customWidth="1"/>
    <col min="33" max="33" width="8.7109375" style="1" customWidth="1"/>
    <col min="34" max="34" width="5.7109375" style="1" customWidth="1"/>
    <col min="35" max="35" width="3.7109375" style="29" customWidth="1"/>
    <col min="36" max="36" width="1.7109375" style="9" customWidth="1"/>
    <col min="37" max="37" width="9.140625" style="9" customWidth="1"/>
    <col min="38" max="16384" width="9.140625" style="1" customWidth="1"/>
  </cols>
  <sheetData>
    <row r="1" spans="2:37" ht="30" customHeight="1">
      <c r="B1" s="108" t="s">
        <v>88</v>
      </c>
      <c r="C1" s="108"/>
      <c r="D1" s="109" t="s">
        <v>95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5"/>
    </row>
    <row r="2" spans="2:37" ht="30" customHeight="1"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30"/>
    </row>
    <row r="3" spans="2:37" ht="30" customHeight="1">
      <c r="B3" s="106">
        <f ca="1">TODAY()</f>
        <v>41217</v>
      </c>
      <c r="C3" s="107"/>
      <c r="D3" s="94" t="s">
        <v>84</v>
      </c>
      <c r="E3" s="102" t="s">
        <v>91</v>
      </c>
      <c r="F3" s="104" t="s">
        <v>92</v>
      </c>
      <c r="G3" s="58"/>
      <c r="H3" s="59"/>
      <c r="I3" s="60"/>
      <c r="J3" s="60"/>
      <c r="K3" s="98" t="s">
        <v>32</v>
      </c>
      <c r="L3" s="98"/>
      <c r="M3" s="98"/>
      <c r="N3" s="98"/>
      <c r="O3" s="59"/>
      <c r="P3" s="92" t="s">
        <v>100</v>
      </c>
      <c r="Q3" s="64"/>
      <c r="R3" s="100" t="s">
        <v>96</v>
      </c>
      <c r="S3" s="9"/>
      <c r="T3" s="58"/>
      <c r="U3" s="59"/>
      <c r="V3" s="60"/>
      <c r="W3" s="60"/>
      <c r="X3" s="98" t="s">
        <v>97</v>
      </c>
      <c r="Y3" s="98"/>
      <c r="Z3" s="98"/>
      <c r="AA3" s="98"/>
      <c r="AB3" s="59"/>
      <c r="AC3" s="92" t="s">
        <v>99</v>
      </c>
      <c r="AD3" s="66"/>
      <c r="AE3" s="100" t="s">
        <v>98</v>
      </c>
      <c r="AF3" s="25"/>
      <c r="AG3" s="110" t="s">
        <v>1</v>
      </c>
      <c r="AH3" s="8"/>
      <c r="AI3" s="27"/>
      <c r="AJ3" s="6"/>
      <c r="AK3" s="6"/>
    </row>
    <row r="4" spans="2:37" ht="30" customHeight="1" thickBot="1">
      <c r="B4" s="3" t="s">
        <v>77</v>
      </c>
      <c r="C4" s="2" t="s">
        <v>0</v>
      </c>
      <c r="D4" s="95"/>
      <c r="E4" s="103"/>
      <c r="F4" s="105"/>
      <c r="G4" s="96">
        <v>1</v>
      </c>
      <c r="H4" s="97"/>
      <c r="I4" s="96">
        <v>2</v>
      </c>
      <c r="J4" s="97"/>
      <c r="K4" s="96">
        <v>3</v>
      </c>
      <c r="L4" s="97"/>
      <c r="M4" s="96">
        <v>4</v>
      </c>
      <c r="N4" s="97"/>
      <c r="O4" s="25"/>
      <c r="P4" s="93"/>
      <c r="Q4" s="65"/>
      <c r="R4" s="101"/>
      <c r="S4" s="37"/>
      <c r="T4" s="96">
        <v>1</v>
      </c>
      <c r="U4" s="97"/>
      <c r="V4" s="96">
        <v>2</v>
      </c>
      <c r="W4" s="97"/>
      <c r="X4" s="96">
        <v>3</v>
      </c>
      <c r="Y4" s="97"/>
      <c r="Z4" s="96">
        <v>4</v>
      </c>
      <c r="AA4" s="97"/>
      <c r="AB4" s="25"/>
      <c r="AC4" s="99"/>
      <c r="AD4" s="67"/>
      <c r="AE4" s="101"/>
      <c r="AF4" s="37"/>
      <c r="AG4" s="111"/>
      <c r="AH4" s="8"/>
      <c r="AI4" s="27"/>
      <c r="AJ4" s="6"/>
      <c r="AK4" s="6"/>
    </row>
    <row r="5" spans="2:37" ht="21.75" customHeight="1">
      <c r="B5" s="42" t="s">
        <v>20</v>
      </c>
      <c r="C5" s="45" t="s">
        <v>123</v>
      </c>
      <c r="D5" s="10"/>
      <c r="E5" s="11"/>
      <c r="F5" s="12"/>
      <c r="G5" s="48">
        <v>96</v>
      </c>
      <c r="H5" s="39"/>
      <c r="I5" s="51">
        <v>97</v>
      </c>
      <c r="J5" s="39"/>
      <c r="K5" s="51">
        <v>93</v>
      </c>
      <c r="L5" s="39"/>
      <c r="M5" s="51">
        <v>97</v>
      </c>
      <c r="N5" s="61"/>
      <c r="O5" s="84"/>
      <c r="P5" s="85">
        <f>AVERAGE(G5,I5,K5,M5)</f>
        <v>95.75</v>
      </c>
      <c r="Q5" s="84"/>
      <c r="R5" s="68">
        <f>IF(SUM(G5:M5)&gt;0,SUM(G5:M5),"")</f>
        <v>383</v>
      </c>
      <c r="S5" s="36"/>
      <c r="T5" s="48">
        <v>94</v>
      </c>
      <c r="U5" s="39"/>
      <c r="V5" s="51">
        <v>97</v>
      </c>
      <c r="W5" s="39"/>
      <c r="X5" s="51">
        <v>95</v>
      </c>
      <c r="Y5" s="39"/>
      <c r="Z5" s="51">
        <v>96</v>
      </c>
      <c r="AA5" s="61"/>
      <c r="AB5" s="84"/>
      <c r="AC5" s="85">
        <f>AVERAGE(T5,V5,X5,Z5)</f>
        <v>95.5</v>
      </c>
      <c r="AD5" s="84"/>
      <c r="AE5" s="68">
        <f>IF(SUM(T5:Z5)&gt;0,SUM(T5:Z5),"")</f>
        <v>382</v>
      </c>
      <c r="AF5" s="38"/>
      <c r="AG5" s="71">
        <f>IF(SUM(R5,AE5)&gt;0,SUM(R5,AE5),"")</f>
        <v>765</v>
      </c>
      <c r="AH5" s="31">
        <f>RANK(AG5,$AG$5:$AG$24,0)</f>
        <v>1</v>
      </c>
      <c r="AI5" s="4" t="str">
        <f>IF(AH5&lt;=20,AJ5,"")</f>
        <v> </v>
      </c>
      <c r="AJ5" s="34" t="str">
        <f aca="true" t="shared" si="0" ref="AJ5:AJ24">IF((COUNTIF($AG$5:$AG$24,AG5))&gt;1,"="," ")</f>
        <v> </v>
      </c>
      <c r="AK5" s="26"/>
    </row>
    <row r="6" spans="2:37" ht="21.75" customHeight="1">
      <c r="B6" s="43" t="s">
        <v>18</v>
      </c>
      <c r="C6" s="46" t="s">
        <v>121</v>
      </c>
      <c r="D6" s="13"/>
      <c r="E6" s="14"/>
      <c r="F6" s="21"/>
      <c r="G6" s="49">
        <v>98</v>
      </c>
      <c r="H6" s="40"/>
      <c r="I6" s="52">
        <v>96</v>
      </c>
      <c r="J6" s="40"/>
      <c r="K6" s="52">
        <v>94</v>
      </c>
      <c r="L6" s="40"/>
      <c r="M6" s="52">
        <v>97</v>
      </c>
      <c r="N6" s="62"/>
      <c r="O6" s="84"/>
      <c r="P6" s="86">
        <f>AVERAGE(G6,I6,K6,M6)</f>
        <v>96.25</v>
      </c>
      <c r="Q6" s="84"/>
      <c r="R6" s="69">
        <f>IF(SUM(G6:M6)&gt;0,SUM(G6:M6),"")</f>
        <v>385</v>
      </c>
      <c r="S6" s="36"/>
      <c r="T6" s="49">
        <v>95</v>
      </c>
      <c r="U6" s="40"/>
      <c r="V6" s="52">
        <v>96</v>
      </c>
      <c r="W6" s="40"/>
      <c r="X6" s="52">
        <v>90</v>
      </c>
      <c r="Y6" s="40"/>
      <c r="Z6" s="52">
        <v>96</v>
      </c>
      <c r="AA6" s="62"/>
      <c r="AB6" s="84"/>
      <c r="AC6" s="86">
        <f>AVERAGE(T6,V6,X6,Z6)</f>
        <v>94.25</v>
      </c>
      <c r="AD6" s="84"/>
      <c r="AE6" s="69">
        <f>IF(SUM(T6:Z6)&gt;0,SUM(T6:Z6),"")</f>
        <v>377</v>
      </c>
      <c r="AF6" s="38"/>
      <c r="AG6" s="72">
        <f>IF(SUM(R6,AE6)&gt;0,SUM(R6,AE6),"")</f>
        <v>762</v>
      </c>
      <c r="AH6" s="31">
        <f>RANK(AG6,$AG$5:$AG$24,0)</f>
        <v>2</v>
      </c>
      <c r="AI6" s="4" t="str">
        <f aca="true" t="shared" si="1" ref="AI6:AI24">IF(AH6&lt;=20,AJ6,"")</f>
        <v> </v>
      </c>
      <c r="AJ6" s="34" t="str">
        <f t="shared" si="0"/>
        <v> </v>
      </c>
      <c r="AK6" s="26"/>
    </row>
    <row r="7" spans="2:37" ht="21.75" customHeight="1">
      <c r="B7" s="43" t="s">
        <v>19</v>
      </c>
      <c r="C7" s="46" t="s">
        <v>122</v>
      </c>
      <c r="D7" s="13"/>
      <c r="E7" s="14"/>
      <c r="F7" s="15"/>
      <c r="G7" s="49">
        <v>95</v>
      </c>
      <c r="H7" s="40"/>
      <c r="I7" s="52">
        <v>93</v>
      </c>
      <c r="J7" s="40"/>
      <c r="K7" s="52">
        <v>97</v>
      </c>
      <c r="L7" s="40"/>
      <c r="M7" s="52">
        <v>95</v>
      </c>
      <c r="N7" s="62"/>
      <c r="O7" s="84"/>
      <c r="P7" s="86">
        <f>AVERAGE(G7,I7,K7,M7)</f>
        <v>95</v>
      </c>
      <c r="Q7" s="84"/>
      <c r="R7" s="69">
        <f>IF(SUM(G7:M7)&gt;0,SUM(G7:M7),"")</f>
        <v>380</v>
      </c>
      <c r="S7" s="36"/>
      <c r="T7" s="49">
        <v>97</v>
      </c>
      <c r="U7" s="40"/>
      <c r="V7" s="52">
        <v>93</v>
      </c>
      <c r="W7" s="40"/>
      <c r="X7" s="52">
        <v>91</v>
      </c>
      <c r="Y7" s="40"/>
      <c r="Z7" s="52">
        <v>95</v>
      </c>
      <c r="AA7" s="62"/>
      <c r="AB7" s="84"/>
      <c r="AC7" s="86">
        <f>AVERAGE(T7,V7,X7,Z7)</f>
        <v>94</v>
      </c>
      <c r="AD7" s="84"/>
      <c r="AE7" s="69">
        <f>IF(SUM(T7:Z7)&gt;0,SUM(T7:Z7),"")</f>
        <v>376</v>
      </c>
      <c r="AF7" s="38"/>
      <c r="AG7" s="72">
        <f>IF(SUM(R7,AE7)&gt;0,SUM(R7,AE7),"")</f>
        <v>756</v>
      </c>
      <c r="AH7" s="31">
        <f>RANK(AG7,$AG$5:$AG$24,0)</f>
        <v>3</v>
      </c>
      <c r="AI7" s="4"/>
      <c r="AJ7" s="34" t="str">
        <f t="shared" si="0"/>
        <v>=</v>
      </c>
      <c r="AK7" s="26"/>
    </row>
    <row r="8" spans="2:37" ht="21.75" customHeight="1">
      <c r="B8" s="43" t="s">
        <v>22</v>
      </c>
      <c r="C8" s="46" t="s">
        <v>125</v>
      </c>
      <c r="D8" s="13"/>
      <c r="E8" s="14"/>
      <c r="F8" s="15"/>
      <c r="G8" s="49">
        <v>94</v>
      </c>
      <c r="H8" s="40"/>
      <c r="I8" s="52">
        <v>97</v>
      </c>
      <c r="J8" s="40"/>
      <c r="K8" s="52">
        <v>95</v>
      </c>
      <c r="L8" s="40"/>
      <c r="M8" s="52">
        <v>95</v>
      </c>
      <c r="N8" s="62"/>
      <c r="O8" s="84"/>
      <c r="P8" s="86">
        <f>AVERAGE(G8,I8,K8,M8)</f>
        <v>95.25</v>
      </c>
      <c r="Q8" s="84"/>
      <c r="R8" s="69">
        <f>IF(SUM(G8:M8)&gt;0,SUM(G8:M8),"")</f>
        <v>381</v>
      </c>
      <c r="S8" s="36"/>
      <c r="T8" s="49">
        <v>91</v>
      </c>
      <c r="U8" s="40"/>
      <c r="V8" s="52">
        <v>97</v>
      </c>
      <c r="W8" s="40"/>
      <c r="X8" s="52">
        <v>95</v>
      </c>
      <c r="Y8" s="40"/>
      <c r="Z8" s="52">
        <v>92</v>
      </c>
      <c r="AA8" s="62"/>
      <c r="AB8" s="84"/>
      <c r="AC8" s="86">
        <f>AVERAGE(T8,V8,X8,Z8)</f>
        <v>93.75</v>
      </c>
      <c r="AD8" s="84"/>
      <c r="AE8" s="69">
        <f>IF(SUM(T8:Z8)&gt;0,SUM(T8:Z8),"")</f>
        <v>375</v>
      </c>
      <c r="AF8" s="38"/>
      <c r="AG8" s="72">
        <f>IF(SUM(R8,AE8)&gt;0,SUM(R8,AE8),"")</f>
        <v>756</v>
      </c>
      <c r="AH8" s="31">
        <v>4</v>
      </c>
      <c r="AI8" s="4"/>
      <c r="AJ8" s="34" t="str">
        <f t="shared" si="0"/>
        <v>=</v>
      </c>
      <c r="AK8" s="26"/>
    </row>
    <row r="9" spans="2:37" ht="21.75" customHeight="1">
      <c r="B9" s="43" t="s">
        <v>17</v>
      </c>
      <c r="C9" s="46" t="s">
        <v>120</v>
      </c>
      <c r="D9" s="13"/>
      <c r="E9" s="14"/>
      <c r="F9" s="15"/>
      <c r="G9" s="49">
        <v>94</v>
      </c>
      <c r="H9" s="40"/>
      <c r="I9" s="52">
        <v>92</v>
      </c>
      <c r="J9" s="40"/>
      <c r="K9" s="52">
        <v>89</v>
      </c>
      <c r="L9" s="40"/>
      <c r="M9" s="52">
        <v>97</v>
      </c>
      <c r="N9" s="62"/>
      <c r="O9" s="84"/>
      <c r="P9" s="86">
        <f>AVERAGE(G9,I9,K9,M9)</f>
        <v>93</v>
      </c>
      <c r="Q9" s="84"/>
      <c r="R9" s="69">
        <f>IF(SUM(G9:M9)&gt;0,SUM(G9:M9),"")</f>
        <v>372</v>
      </c>
      <c r="S9" s="36"/>
      <c r="T9" s="49">
        <v>96</v>
      </c>
      <c r="U9" s="40"/>
      <c r="V9" s="52">
        <v>94</v>
      </c>
      <c r="W9" s="40"/>
      <c r="X9" s="52">
        <v>92</v>
      </c>
      <c r="Y9" s="40"/>
      <c r="Z9" s="52">
        <v>95</v>
      </c>
      <c r="AA9" s="62"/>
      <c r="AB9" s="84"/>
      <c r="AC9" s="86">
        <f>AVERAGE(T9,V9,X9,Z9)</f>
        <v>94.25</v>
      </c>
      <c r="AD9" s="84"/>
      <c r="AE9" s="69">
        <f>IF(SUM(T9:Z9)&gt;0,SUM(T9:Z9),"")</f>
        <v>377</v>
      </c>
      <c r="AF9" s="38"/>
      <c r="AG9" s="72">
        <f>IF(SUM(R9,AE9)&gt;0,SUM(R9,AE9),"")</f>
        <v>749</v>
      </c>
      <c r="AH9" s="31">
        <f>RANK(AG9,$AG$5:$AG$24,0)</f>
        <v>5</v>
      </c>
      <c r="AI9" s="4" t="str">
        <f t="shared" si="1"/>
        <v> </v>
      </c>
      <c r="AJ9" s="34" t="str">
        <f t="shared" si="0"/>
        <v> </v>
      </c>
      <c r="AK9" s="26"/>
    </row>
    <row r="10" spans="2:37" ht="21.75" customHeight="1">
      <c r="B10" s="43" t="s">
        <v>16</v>
      </c>
      <c r="C10" s="46" t="s">
        <v>119</v>
      </c>
      <c r="D10" s="13"/>
      <c r="E10" s="14"/>
      <c r="F10" s="15"/>
      <c r="G10" s="49">
        <v>96</v>
      </c>
      <c r="H10" s="40"/>
      <c r="I10" s="52">
        <v>91</v>
      </c>
      <c r="J10" s="40"/>
      <c r="K10" s="52">
        <v>96</v>
      </c>
      <c r="L10" s="40"/>
      <c r="M10" s="52">
        <v>96</v>
      </c>
      <c r="N10" s="62"/>
      <c r="O10" s="84"/>
      <c r="P10" s="86">
        <f>AVERAGE(G10,I10,K10,M10)</f>
        <v>94.75</v>
      </c>
      <c r="Q10" s="84"/>
      <c r="R10" s="69">
        <f>IF(SUM(G10:M10)&gt;0,SUM(G10:M10),"")</f>
        <v>379</v>
      </c>
      <c r="S10" s="36"/>
      <c r="T10" s="49">
        <v>93</v>
      </c>
      <c r="U10" s="40"/>
      <c r="V10" s="52">
        <v>91</v>
      </c>
      <c r="W10" s="40"/>
      <c r="X10" s="52">
        <v>89</v>
      </c>
      <c r="Y10" s="40"/>
      <c r="Z10" s="52">
        <v>91</v>
      </c>
      <c r="AA10" s="62"/>
      <c r="AB10" s="84"/>
      <c r="AC10" s="86">
        <f>AVERAGE(T10,V10,X10,Z10)</f>
        <v>91</v>
      </c>
      <c r="AD10" s="84"/>
      <c r="AE10" s="69">
        <f>IF(SUM(T10:Z10)&gt;0,SUM(T10:Z10),"")</f>
        <v>364</v>
      </c>
      <c r="AF10" s="38"/>
      <c r="AG10" s="72">
        <f>IF(SUM(R10,AE10)&gt;0,SUM(R10,AE10),"")</f>
        <v>743</v>
      </c>
      <c r="AH10" s="31">
        <f>RANK(AG10,$AG$5:$AG$24,0)</f>
        <v>6</v>
      </c>
      <c r="AI10" s="4" t="str">
        <f t="shared" si="1"/>
        <v> </v>
      </c>
      <c r="AJ10" s="34" t="str">
        <f t="shared" si="0"/>
        <v> </v>
      </c>
      <c r="AK10" s="26"/>
    </row>
    <row r="11" spans="2:37" ht="21.75" customHeight="1">
      <c r="B11" s="43" t="s">
        <v>21</v>
      </c>
      <c r="C11" s="46" t="s">
        <v>124</v>
      </c>
      <c r="D11" s="13"/>
      <c r="E11" s="14"/>
      <c r="F11" s="15"/>
      <c r="G11" s="49">
        <v>91</v>
      </c>
      <c r="H11" s="40"/>
      <c r="I11" s="52">
        <v>90</v>
      </c>
      <c r="J11" s="40"/>
      <c r="K11" s="52">
        <v>91</v>
      </c>
      <c r="L11" s="40"/>
      <c r="M11" s="52">
        <v>93</v>
      </c>
      <c r="N11" s="62"/>
      <c r="O11" s="84"/>
      <c r="P11" s="86">
        <f>AVERAGE(G11,I11,K11,M11)</f>
        <v>91.25</v>
      </c>
      <c r="Q11" s="84"/>
      <c r="R11" s="69">
        <f>IF(SUM(G11:M11)&gt;0,SUM(G11:M11),"")</f>
        <v>365</v>
      </c>
      <c r="S11" s="36"/>
      <c r="T11" s="49">
        <v>92</v>
      </c>
      <c r="U11" s="40"/>
      <c r="V11" s="52">
        <v>92</v>
      </c>
      <c r="W11" s="40"/>
      <c r="X11" s="52">
        <v>93</v>
      </c>
      <c r="Y11" s="40"/>
      <c r="Z11" s="52">
        <v>94</v>
      </c>
      <c r="AA11" s="62"/>
      <c r="AB11" s="84"/>
      <c r="AC11" s="86">
        <f>AVERAGE(T11,V11,X11,Z11)</f>
        <v>92.75</v>
      </c>
      <c r="AD11" s="84"/>
      <c r="AE11" s="69">
        <f>IF(SUM(T11:Z11)&gt;0,SUM(T11:Z11),"")</f>
        <v>371</v>
      </c>
      <c r="AF11" s="38"/>
      <c r="AG11" s="72">
        <f>IF(SUM(R11,AE11)&gt;0,SUM(R11,AE11),"")</f>
        <v>736</v>
      </c>
      <c r="AH11" s="31">
        <f>RANK(AG11,$AG$5:$AG$24,0)</f>
        <v>7</v>
      </c>
      <c r="AI11" s="4" t="str">
        <f t="shared" si="1"/>
        <v> </v>
      </c>
      <c r="AJ11" s="34" t="str">
        <f t="shared" si="0"/>
        <v> </v>
      </c>
      <c r="AK11" s="26"/>
    </row>
    <row r="12" spans="2:37" ht="21.75" customHeight="1">
      <c r="B12" s="43" t="s">
        <v>23</v>
      </c>
      <c r="C12" s="46"/>
      <c r="D12" s="13"/>
      <c r="E12" s="14"/>
      <c r="F12" s="15"/>
      <c r="G12" s="49"/>
      <c r="H12" s="40"/>
      <c r="I12" s="52"/>
      <c r="J12" s="40"/>
      <c r="K12" s="52"/>
      <c r="L12" s="40"/>
      <c r="M12" s="52"/>
      <c r="N12" s="62"/>
      <c r="O12" s="84"/>
      <c r="P12" s="86" t="e">
        <f aca="true" t="shared" si="2" ref="P6:P24">AVERAGE(G12,I12,K12,M12)</f>
        <v>#DIV/0!</v>
      </c>
      <c r="Q12" s="84"/>
      <c r="R12" s="69">
        <f aca="true" t="shared" si="3" ref="R6:R24">IF(SUM(G12:M12)&gt;0,SUM(G12:M12),"")</f>
      </c>
      <c r="S12" s="36"/>
      <c r="T12" s="49"/>
      <c r="U12" s="40"/>
      <c r="V12" s="52"/>
      <c r="W12" s="40"/>
      <c r="X12" s="52"/>
      <c r="Y12" s="40"/>
      <c r="Z12" s="52"/>
      <c r="AA12" s="62"/>
      <c r="AB12" s="84"/>
      <c r="AC12" s="86" t="e">
        <f aca="true" t="shared" si="4" ref="AC6:AC24">AVERAGE(T12,V12,X12,Z12)</f>
        <v>#DIV/0!</v>
      </c>
      <c r="AD12" s="84"/>
      <c r="AE12" s="69">
        <f aca="true" t="shared" si="5" ref="AE6:AE24">IF(SUM(T12:Z12)&gt;0,SUM(T12:Z12),"")</f>
      </c>
      <c r="AF12" s="38"/>
      <c r="AG12" s="72">
        <f aca="true" t="shared" si="6" ref="AG6:AG24">IF(SUM(R12,AE12)&gt;0,SUM(R12,AE12),"")</f>
      </c>
      <c r="AH12" s="31" t="e">
        <f aca="true" t="shared" si="7" ref="AH5:AH24">RANK(AG12,$AG$5:$AG$24,0)</f>
        <v>#VALUE!</v>
      </c>
      <c r="AI12" s="4" t="e">
        <f t="shared" si="1"/>
        <v>#VALUE!</v>
      </c>
      <c r="AJ12" s="34" t="str">
        <f t="shared" si="0"/>
        <v>=</v>
      </c>
      <c r="AK12" s="26"/>
    </row>
    <row r="13" spans="2:37" ht="21.75" customHeight="1">
      <c r="B13" s="43" t="s">
        <v>24</v>
      </c>
      <c r="C13" s="46"/>
      <c r="D13" s="13"/>
      <c r="E13" s="14"/>
      <c r="F13" s="15"/>
      <c r="G13" s="49"/>
      <c r="H13" s="40"/>
      <c r="I13" s="52"/>
      <c r="J13" s="40"/>
      <c r="K13" s="52"/>
      <c r="L13" s="40"/>
      <c r="M13" s="52"/>
      <c r="N13" s="62"/>
      <c r="O13" s="84"/>
      <c r="P13" s="86" t="e">
        <f t="shared" si="2"/>
        <v>#DIV/0!</v>
      </c>
      <c r="Q13" s="84"/>
      <c r="R13" s="69">
        <f t="shared" si="3"/>
      </c>
      <c r="S13" s="36"/>
      <c r="T13" s="49"/>
      <c r="U13" s="40"/>
      <c r="V13" s="52"/>
      <c r="W13" s="40"/>
      <c r="X13" s="52"/>
      <c r="Y13" s="40"/>
      <c r="Z13" s="52"/>
      <c r="AA13" s="62"/>
      <c r="AB13" s="84"/>
      <c r="AC13" s="86" t="e">
        <f t="shared" si="4"/>
        <v>#DIV/0!</v>
      </c>
      <c r="AD13" s="84"/>
      <c r="AE13" s="69">
        <f t="shared" si="5"/>
      </c>
      <c r="AF13" s="38"/>
      <c r="AG13" s="72">
        <f t="shared" si="6"/>
      </c>
      <c r="AH13" s="31" t="e">
        <f t="shared" si="7"/>
        <v>#VALUE!</v>
      </c>
      <c r="AI13" s="4" t="e">
        <f t="shared" si="1"/>
        <v>#VALUE!</v>
      </c>
      <c r="AJ13" s="34" t="str">
        <f t="shared" si="0"/>
        <v>=</v>
      </c>
      <c r="AK13" s="26"/>
    </row>
    <row r="14" spans="2:37" ht="21.75" customHeight="1">
      <c r="B14" s="43" t="s">
        <v>25</v>
      </c>
      <c r="C14" s="46"/>
      <c r="D14" s="13"/>
      <c r="E14" s="14"/>
      <c r="F14" s="15"/>
      <c r="G14" s="49"/>
      <c r="H14" s="40"/>
      <c r="I14" s="52"/>
      <c r="J14" s="40"/>
      <c r="K14" s="52"/>
      <c r="L14" s="40"/>
      <c r="M14" s="52"/>
      <c r="N14" s="62"/>
      <c r="O14" s="84"/>
      <c r="P14" s="86" t="e">
        <f t="shared" si="2"/>
        <v>#DIV/0!</v>
      </c>
      <c r="Q14" s="84"/>
      <c r="R14" s="69">
        <f t="shared" si="3"/>
      </c>
      <c r="S14" s="36"/>
      <c r="T14" s="49"/>
      <c r="U14" s="40"/>
      <c r="V14" s="52"/>
      <c r="W14" s="40"/>
      <c r="X14" s="52"/>
      <c r="Y14" s="40"/>
      <c r="Z14" s="52"/>
      <c r="AA14" s="62"/>
      <c r="AB14" s="84"/>
      <c r="AC14" s="86" t="e">
        <f t="shared" si="4"/>
        <v>#DIV/0!</v>
      </c>
      <c r="AD14" s="84"/>
      <c r="AE14" s="69">
        <f t="shared" si="5"/>
      </c>
      <c r="AF14" s="38"/>
      <c r="AG14" s="72">
        <f t="shared" si="6"/>
      </c>
      <c r="AH14" s="31" t="e">
        <f t="shared" si="7"/>
        <v>#VALUE!</v>
      </c>
      <c r="AI14" s="4" t="e">
        <f t="shared" si="1"/>
        <v>#VALUE!</v>
      </c>
      <c r="AJ14" s="34" t="str">
        <f t="shared" si="0"/>
        <v>=</v>
      </c>
      <c r="AK14" s="26"/>
    </row>
    <row r="15" spans="2:37" ht="21.75" customHeight="1">
      <c r="B15" s="43" t="s">
        <v>26</v>
      </c>
      <c r="C15" s="46"/>
      <c r="D15" s="13"/>
      <c r="E15" s="14"/>
      <c r="F15" s="15"/>
      <c r="G15" s="49"/>
      <c r="H15" s="40"/>
      <c r="I15" s="52"/>
      <c r="J15" s="40"/>
      <c r="K15" s="52"/>
      <c r="L15" s="40"/>
      <c r="M15" s="52"/>
      <c r="N15" s="62"/>
      <c r="O15" s="84"/>
      <c r="P15" s="86" t="e">
        <f t="shared" si="2"/>
        <v>#DIV/0!</v>
      </c>
      <c r="Q15" s="84"/>
      <c r="R15" s="69">
        <f t="shared" si="3"/>
      </c>
      <c r="S15" s="36"/>
      <c r="T15" s="49"/>
      <c r="U15" s="40"/>
      <c r="V15" s="52"/>
      <c r="W15" s="40"/>
      <c r="X15" s="52"/>
      <c r="Y15" s="40"/>
      <c r="Z15" s="52"/>
      <c r="AA15" s="62"/>
      <c r="AB15" s="84"/>
      <c r="AC15" s="86" t="e">
        <f t="shared" si="4"/>
        <v>#DIV/0!</v>
      </c>
      <c r="AD15" s="84"/>
      <c r="AE15" s="69">
        <f t="shared" si="5"/>
      </c>
      <c r="AF15" s="38"/>
      <c r="AG15" s="72">
        <f t="shared" si="6"/>
      </c>
      <c r="AH15" s="31" t="e">
        <f t="shared" si="7"/>
        <v>#VALUE!</v>
      </c>
      <c r="AI15" s="4" t="e">
        <f t="shared" si="1"/>
        <v>#VALUE!</v>
      </c>
      <c r="AJ15" s="34" t="str">
        <f t="shared" si="0"/>
        <v>=</v>
      </c>
      <c r="AK15" s="26"/>
    </row>
    <row r="16" spans="2:37" ht="21.75" customHeight="1">
      <c r="B16" s="43" t="s">
        <v>27</v>
      </c>
      <c r="C16" s="46"/>
      <c r="D16" s="13"/>
      <c r="E16" s="14"/>
      <c r="F16" s="15"/>
      <c r="G16" s="49"/>
      <c r="H16" s="40"/>
      <c r="I16" s="52"/>
      <c r="J16" s="40"/>
      <c r="K16" s="52"/>
      <c r="L16" s="40"/>
      <c r="M16" s="52"/>
      <c r="N16" s="62"/>
      <c r="O16" s="84"/>
      <c r="P16" s="86" t="e">
        <f t="shared" si="2"/>
        <v>#DIV/0!</v>
      </c>
      <c r="Q16" s="84"/>
      <c r="R16" s="69">
        <f t="shared" si="3"/>
      </c>
      <c r="S16" s="36"/>
      <c r="T16" s="49"/>
      <c r="U16" s="40"/>
      <c r="V16" s="52"/>
      <c r="W16" s="40"/>
      <c r="X16" s="52"/>
      <c r="Y16" s="40"/>
      <c r="Z16" s="52"/>
      <c r="AA16" s="62"/>
      <c r="AB16" s="84"/>
      <c r="AC16" s="86" t="e">
        <f t="shared" si="4"/>
        <v>#DIV/0!</v>
      </c>
      <c r="AD16" s="84"/>
      <c r="AE16" s="69">
        <f t="shared" si="5"/>
      </c>
      <c r="AF16" s="38"/>
      <c r="AG16" s="72">
        <f t="shared" si="6"/>
      </c>
      <c r="AH16" s="31" t="e">
        <f t="shared" si="7"/>
        <v>#VALUE!</v>
      </c>
      <c r="AI16" s="4" t="e">
        <f t="shared" si="1"/>
        <v>#VALUE!</v>
      </c>
      <c r="AJ16" s="34" t="str">
        <f t="shared" si="0"/>
        <v>=</v>
      </c>
      <c r="AK16" s="26"/>
    </row>
    <row r="17" spans="2:37" ht="21.75" customHeight="1">
      <c r="B17" s="43" t="s">
        <v>28</v>
      </c>
      <c r="C17" s="46"/>
      <c r="D17" s="13"/>
      <c r="E17" s="14"/>
      <c r="F17" s="15"/>
      <c r="G17" s="49"/>
      <c r="H17" s="40"/>
      <c r="I17" s="52"/>
      <c r="J17" s="40"/>
      <c r="K17" s="52"/>
      <c r="L17" s="40"/>
      <c r="M17" s="52"/>
      <c r="N17" s="62"/>
      <c r="O17" s="84"/>
      <c r="P17" s="86" t="e">
        <f t="shared" si="2"/>
        <v>#DIV/0!</v>
      </c>
      <c r="Q17" s="84"/>
      <c r="R17" s="69">
        <f t="shared" si="3"/>
      </c>
      <c r="S17" s="36"/>
      <c r="T17" s="49"/>
      <c r="U17" s="40"/>
      <c r="V17" s="52"/>
      <c r="W17" s="40"/>
      <c r="X17" s="52"/>
      <c r="Y17" s="40"/>
      <c r="Z17" s="52"/>
      <c r="AA17" s="62"/>
      <c r="AB17" s="84"/>
      <c r="AC17" s="86" t="e">
        <f t="shared" si="4"/>
        <v>#DIV/0!</v>
      </c>
      <c r="AD17" s="84"/>
      <c r="AE17" s="69">
        <f t="shared" si="5"/>
      </c>
      <c r="AF17" s="38"/>
      <c r="AG17" s="72">
        <f t="shared" si="6"/>
      </c>
      <c r="AH17" s="31" t="e">
        <f t="shared" si="7"/>
        <v>#VALUE!</v>
      </c>
      <c r="AI17" s="4" t="e">
        <f t="shared" si="1"/>
        <v>#VALUE!</v>
      </c>
      <c r="AJ17" s="34" t="str">
        <f t="shared" si="0"/>
        <v>=</v>
      </c>
      <c r="AK17" s="26"/>
    </row>
    <row r="18" spans="2:37" ht="21.75" customHeight="1">
      <c r="B18" s="43" t="s">
        <v>29</v>
      </c>
      <c r="C18" s="46"/>
      <c r="D18" s="13"/>
      <c r="E18" s="14"/>
      <c r="F18" s="15"/>
      <c r="G18" s="49"/>
      <c r="H18" s="40"/>
      <c r="I18" s="52"/>
      <c r="J18" s="40"/>
      <c r="K18" s="52"/>
      <c r="L18" s="40"/>
      <c r="M18" s="52"/>
      <c r="N18" s="62"/>
      <c r="O18" s="84"/>
      <c r="P18" s="86" t="e">
        <f t="shared" si="2"/>
        <v>#DIV/0!</v>
      </c>
      <c r="Q18" s="84"/>
      <c r="R18" s="69">
        <f t="shared" si="3"/>
      </c>
      <c r="S18" s="36"/>
      <c r="T18" s="49"/>
      <c r="U18" s="40"/>
      <c r="V18" s="52"/>
      <c r="W18" s="40"/>
      <c r="X18" s="52"/>
      <c r="Y18" s="40"/>
      <c r="Z18" s="52"/>
      <c r="AA18" s="62"/>
      <c r="AB18" s="84"/>
      <c r="AC18" s="86" t="e">
        <f t="shared" si="4"/>
        <v>#DIV/0!</v>
      </c>
      <c r="AD18" s="84"/>
      <c r="AE18" s="69">
        <f t="shared" si="5"/>
      </c>
      <c r="AF18" s="38"/>
      <c r="AG18" s="72">
        <f t="shared" si="6"/>
      </c>
      <c r="AH18" s="31" t="e">
        <f t="shared" si="7"/>
        <v>#VALUE!</v>
      </c>
      <c r="AI18" s="4" t="e">
        <f t="shared" si="1"/>
        <v>#VALUE!</v>
      </c>
      <c r="AJ18" s="34" t="str">
        <f t="shared" si="0"/>
        <v>=</v>
      </c>
      <c r="AK18" s="26"/>
    </row>
    <row r="19" spans="2:37" ht="21.75" customHeight="1">
      <c r="B19" s="43" t="s">
        <v>30</v>
      </c>
      <c r="C19" s="46"/>
      <c r="D19" s="13"/>
      <c r="E19" s="14"/>
      <c r="F19" s="15"/>
      <c r="G19" s="49"/>
      <c r="H19" s="40"/>
      <c r="I19" s="52"/>
      <c r="J19" s="40"/>
      <c r="K19" s="52"/>
      <c r="L19" s="40"/>
      <c r="M19" s="52"/>
      <c r="N19" s="62"/>
      <c r="O19" s="84"/>
      <c r="P19" s="86" t="e">
        <f t="shared" si="2"/>
        <v>#DIV/0!</v>
      </c>
      <c r="Q19" s="84"/>
      <c r="R19" s="69">
        <f t="shared" si="3"/>
      </c>
      <c r="S19" s="36"/>
      <c r="T19" s="49"/>
      <c r="U19" s="40"/>
      <c r="V19" s="52"/>
      <c r="W19" s="40"/>
      <c r="X19" s="52"/>
      <c r="Y19" s="40"/>
      <c r="Z19" s="52"/>
      <c r="AA19" s="62"/>
      <c r="AB19" s="84"/>
      <c r="AC19" s="86" t="e">
        <f t="shared" si="4"/>
        <v>#DIV/0!</v>
      </c>
      <c r="AD19" s="84"/>
      <c r="AE19" s="69">
        <f t="shared" si="5"/>
      </c>
      <c r="AF19" s="38"/>
      <c r="AG19" s="72">
        <f t="shared" si="6"/>
      </c>
      <c r="AH19" s="31" t="e">
        <f t="shared" si="7"/>
        <v>#VALUE!</v>
      </c>
      <c r="AI19" s="4" t="e">
        <f t="shared" si="1"/>
        <v>#VALUE!</v>
      </c>
      <c r="AJ19" s="34" t="str">
        <f t="shared" si="0"/>
        <v>=</v>
      </c>
      <c r="AK19" s="26"/>
    </row>
    <row r="20" spans="2:37" ht="21.75" customHeight="1">
      <c r="B20" s="43" t="s">
        <v>48</v>
      </c>
      <c r="C20" s="46"/>
      <c r="D20" s="13"/>
      <c r="E20" s="14"/>
      <c r="F20" s="15"/>
      <c r="G20" s="49"/>
      <c r="H20" s="40"/>
      <c r="I20" s="52"/>
      <c r="J20" s="40"/>
      <c r="K20" s="52"/>
      <c r="L20" s="40"/>
      <c r="M20" s="52"/>
      <c r="N20" s="62"/>
      <c r="O20" s="84"/>
      <c r="P20" s="86" t="e">
        <f t="shared" si="2"/>
        <v>#DIV/0!</v>
      </c>
      <c r="Q20" s="84"/>
      <c r="R20" s="69">
        <f t="shared" si="3"/>
      </c>
      <c r="S20" s="36"/>
      <c r="T20" s="49"/>
      <c r="U20" s="40"/>
      <c r="V20" s="52"/>
      <c r="W20" s="40"/>
      <c r="X20" s="52"/>
      <c r="Y20" s="40"/>
      <c r="Z20" s="52"/>
      <c r="AA20" s="62"/>
      <c r="AB20" s="84"/>
      <c r="AC20" s="86" t="e">
        <f t="shared" si="4"/>
        <v>#DIV/0!</v>
      </c>
      <c r="AD20" s="84"/>
      <c r="AE20" s="69">
        <f t="shared" si="5"/>
      </c>
      <c r="AF20" s="38"/>
      <c r="AG20" s="72">
        <f t="shared" si="6"/>
      </c>
      <c r="AH20" s="31" t="e">
        <f t="shared" si="7"/>
        <v>#VALUE!</v>
      </c>
      <c r="AI20" s="4" t="e">
        <f t="shared" si="1"/>
        <v>#VALUE!</v>
      </c>
      <c r="AJ20" s="34" t="str">
        <f t="shared" si="0"/>
        <v>=</v>
      </c>
      <c r="AK20" s="26"/>
    </row>
    <row r="21" spans="2:37" ht="21.75" customHeight="1">
      <c r="B21" s="43" t="s">
        <v>49</v>
      </c>
      <c r="C21" s="46"/>
      <c r="D21" s="13"/>
      <c r="E21" s="14"/>
      <c r="F21" s="15"/>
      <c r="G21" s="49"/>
      <c r="H21" s="40"/>
      <c r="I21" s="52"/>
      <c r="J21" s="40"/>
      <c r="K21" s="52"/>
      <c r="L21" s="40"/>
      <c r="M21" s="52"/>
      <c r="N21" s="62"/>
      <c r="O21" s="84"/>
      <c r="P21" s="86" t="e">
        <f t="shared" si="2"/>
        <v>#DIV/0!</v>
      </c>
      <c r="Q21" s="84"/>
      <c r="R21" s="69">
        <f t="shared" si="3"/>
      </c>
      <c r="S21" s="36"/>
      <c r="T21" s="49"/>
      <c r="U21" s="40"/>
      <c r="V21" s="52"/>
      <c r="W21" s="40"/>
      <c r="X21" s="52"/>
      <c r="Y21" s="40"/>
      <c r="Z21" s="52"/>
      <c r="AA21" s="62"/>
      <c r="AB21" s="84"/>
      <c r="AC21" s="86" t="e">
        <f t="shared" si="4"/>
        <v>#DIV/0!</v>
      </c>
      <c r="AD21" s="84"/>
      <c r="AE21" s="69">
        <f t="shared" si="5"/>
      </c>
      <c r="AF21" s="38"/>
      <c r="AG21" s="72">
        <f t="shared" si="6"/>
      </c>
      <c r="AH21" s="31" t="e">
        <f t="shared" si="7"/>
        <v>#VALUE!</v>
      </c>
      <c r="AI21" s="4" t="e">
        <f t="shared" si="1"/>
        <v>#VALUE!</v>
      </c>
      <c r="AJ21" s="34" t="str">
        <f t="shared" si="0"/>
        <v>=</v>
      </c>
      <c r="AK21" s="26"/>
    </row>
    <row r="22" spans="2:37" ht="21.75" customHeight="1">
      <c r="B22" s="43" t="s">
        <v>50</v>
      </c>
      <c r="C22" s="46"/>
      <c r="D22" s="13"/>
      <c r="E22" s="14"/>
      <c r="F22" s="15"/>
      <c r="G22" s="49"/>
      <c r="H22" s="40"/>
      <c r="I22" s="52"/>
      <c r="J22" s="40"/>
      <c r="K22" s="52"/>
      <c r="L22" s="40"/>
      <c r="M22" s="52"/>
      <c r="N22" s="62"/>
      <c r="O22" s="84"/>
      <c r="P22" s="86" t="e">
        <f t="shared" si="2"/>
        <v>#DIV/0!</v>
      </c>
      <c r="Q22" s="84"/>
      <c r="R22" s="69">
        <f t="shared" si="3"/>
      </c>
      <c r="S22" s="36"/>
      <c r="T22" s="49"/>
      <c r="U22" s="40"/>
      <c r="V22" s="52"/>
      <c r="W22" s="40"/>
      <c r="X22" s="52"/>
      <c r="Y22" s="40"/>
      <c r="Z22" s="52"/>
      <c r="AA22" s="62"/>
      <c r="AB22" s="84"/>
      <c r="AC22" s="86" t="e">
        <f t="shared" si="4"/>
        <v>#DIV/0!</v>
      </c>
      <c r="AD22" s="84"/>
      <c r="AE22" s="69">
        <f t="shared" si="5"/>
      </c>
      <c r="AF22" s="38"/>
      <c r="AG22" s="72">
        <f t="shared" si="6"/>
      </c>
      <c r="AH22" s="31" t="e">
        <f t="shared" si="7"/>
        <v>#VALUE!</v>
      </c>
      <c r="AI22" s="4" t="e">
        <f t="shared" si="1"/>
        <v>#VALUE!</v>
      </c>
      <c r="AJ22" s="34" t="str">
        <f t="shared" si="0"/>
        <v>=</v>
      </c>
      <c r="AK22" s="26"/>
    </row>
    <row r="23" spans="2:37" ht="21.75" customHeight="1">
      <c r="B23" s="43" t="s">
        <v>51</v>
      </c>
      <c r="C23" s="46"/>
      <c r="D23" s="13"/>
      <c r="E23" s="14"/>
      <c r="F23" s="15"/>
      <c r="G23" s="49"/>
      <c r="H23" s="40"/>
      <c r="I23" s="52"/>
      <c r="J23" s="40"/>
      <c r="K23" s="52"/>
      <c r="L23" s="40"/>
      <c r="M23" s="52"/>
      <c r="N23" s="62"/>
      <c r="O23" s="84"/>
      <c r="P23" s="86" t="e">
        <f t="shared" si="2"/>
        <v>#DIV/0!</v>
      </c>
      <c r="Q23" s="84"/>
      <c r="R23" s="69">
        <f t="shared" si="3"/>
      </c>
      <c r="S23" s="36"/>
      <c r="T23" s="49"/>
      <c r="U23" s="40"/>
      <c r="V23" s="52"/>
      <c r="W23" s="40"/>
      <c r="X23" s="52"/>
      <c r="Y23" s="40"/>
      <c r="Z23" s="52"/>
      <c r="AA23" s="62"/>
      <c r="AB23" s="84"/>
      <c r="AC23" s="86" t="e">
        <f t="shared" si="4"/>
        <v>#DIV/0!</v>
      </c>
      <c r="AD23" s="84"/>
      <c r="AE23" s="69">
        <f t="shared" si="5"/>
      </c>
      <c r="AF23" s="38"/>
      <c r="AG23" s="72">
        <f t="shared" si="6"/>
      </c>
      <c r="AH23" s="31" t="e">
        <f t="shared" si="7"/>
        <v>#VALUE!</v>
      </c>
      <c r="AI23" s="4" t="e">
        <f t="shared" si="1"/>
        <v>#VALUE!</v>
      </c>
      <c r="AJ23" s="34" t="str">
        <f t="shared" si="0"/>
        <v>=</v>
      </c>
      <c r="AK23" s="26"/>
    </row>
    <row r="24" spans="2:37" ht="21.75" customHeight="1" thickBot="1">
      <c r="B24" s="44" t="s">
        <v>52</v>
      </c>
      <c r="C24" s="47"/>
      <c r="D24" s="16"/>
      <c r="E24" s="17"/>
      <c r="F24" s="18"/>
      <c r="G24" s="50"/>
      <c r="H24" s="41"/>
      <c r="I24" s="53"/>
      <c r="J24" s="41"/>
      <c r="K24" s="53"/>
      <c r="L24" s="41"/>
      <c r="M24" s="53"/>
      <c r="N24" s="63"/>
      <c r="O24" s="84"/>
      <c r="P24" s="87" t="e">
        <f t="shared" si="2"/>
        <v>#DIV/0!</v>
      </c>
      <c r="Q24" s="84"/>
      <c r="R24" s="70">
        <f t="shared" si="3"/>
      </c>
      <c r="S24" s="36"/>
      <c r="T24" s="50"/>
      <c r="U24" s="41"/>
      <c r="V24" s="53"/>
      <c r="W24" s="41"/>
      <c r="X24" s="53"/>
      <c r="Y24" s="41"/>
      <c r="Z24" s="53"/>
      <c r="AA24" s="63"/>
      <c r="AB24" s="84"/>
      <c r="AC24" s="87" t="e">
        <f t="shared" si="4"/>
        <v>#DIV/0!</v>
      </c>
      <c r="AD24" s="84"/>
      <c r="AE24" s="70">
        <f t="shared" si="5"/>
      </c>
      <c r="AF24" s="38"/>
      <c r="AG24" s="73">
        <f t="shared" si="6"/>
      </c>
      <c r="AH24" s="31" t="e">
        <f t="shared" si="7"/>
        <v>#VALUE!</v>
      </c>
      <c r="AI24" s="4" t="e">
        <f t="shared" si="1"/>
        <v>#VALUE!</v>
      </c>
      <c r="AJ24" s="34" t="str">
        <f t="shared" si="0"/>
        <v>=</v>
      </c>
      <c r="AK24" s="26"/>
    </row>
    <row r="25" spans="4:35" ht="12.75">
      <c r="D25" s="90" t="s">
        <v>87</v>
      </c>
      <c r="E25" s="90" t="s">
        <v>85</v>
      </c>
      <c r="F25" s="90" t="s">
        <v>90</v>
      </c>
      <c r="AH25" s="9"/>
      <c r="AI25" s="28"/>
    </row>
    <row r="26" spans="3:6" ht="15">
      <c r="C26" s="7"/>
      <c r="D26" s="7"/>
      <c r="E26" s="7"/>
      <c r="F26" s="7"/>
    </row>
  </sheetData>
  <sheetProtection selectLockedCells="1"/>
  <mergeCells count="21">
    <mergeCell ref="T4:U4"/>
    <mergeCell ref="Z4:AA4"/>
    <mergeCell ref="AG3:AG4"/>
    <mergeCell ref="G4:H4"/>
    <mergeCell ref="V4:W4"/>
    <mergeCell ref="X4:Y4"/>
    <mergeCell ref="F3:F4"/>
    <mergeCell ref="X3:AA3"/>
    <mergeCell ref="I4:J4"/>
    <mergeCell ref="K4:L4"/>
    <mergeCell ref="M4:N4"/>
    <mergeCell ref="AC3:AC4"/>
    <mergeCell ref="AE3:AE4"/>
    <mergeCell ref="K3:N3"/>
    <mergeCell ref="P3:P4"/>
    <mergeCell ref="R3:R4"/>
    <mergeCell ref="B1:C2"/>
    <mergeCell ref="D1:AJ2"/>
    <mergeCell ref="B3:C3"/>
    <mergeCell ref="D3:D4"/>
    <mergeCell ref="E3:E4"/>
  </mergeCells>
  <conditionalFormatting sqref="AI5:AI24">
    <cfRule type="containsErrors" priority="16" dxfId="15" stopIfTrue="1">
      <formula>ISERROR(AI5)</formula>
    </cfRule>
  </conditionalFormatting>
  <conditionalFormatting sqref="AH5:AH24">
    <cfRule type="cellIs" priority="7" dxfId="17" operator="equal" stopIfTrue="1">
      <formula>1</formula>
    </cfRule>
    <cfRule type="expression" priority="8" dxfId="6" stopIfTrue="1">
      <formula>ISERROR(AH5)</formula>
    </cfRule>
  </conditionalFormatting>
  <conditionalFormatting sqref="E5:E24">
    <cfRule type="expression" priority="21" dxfId="5" stopIfTrue="1">
      <formula>NOT(ISERROR(SEARCH("J",E5)))</formula>
    </cfRule>
  </conditionalFormatting>
  <conditionalFormatting sqref="M5:M24 G5:G24 I5:I24 K5:K24 T5:T24 V5:V24 X5:X24 Z5:Z24">
    <cfRule type="cellIs" priority="22" dxfId="4" operator="equal" stopIfTrue="1">
      <formula>100</formula>
    </cfRule>
  </conditionalFormatting>
  <conditionalFormatting sqref="D5:D24">
    <cfRule type="expression" priority="23" dxfId="3" stopIfTrue="1">
      <formula>NOT(ISERROR(SEARCH("L",D5)))</formula>
    </cfRule>
  </conditionalFormatting>
  <conditionalFormatting sqref="F5:F24">
    <cfRule type="cellIs" priority="24" dxfId="2" operator="equal" stopIfTrue="1">
      <formula>"V"</formula>
    </cfRule>
  </conditionalFormatting>
  <conditionalFormatting sqref="H5:H24 J5:J24 L5:L24 Q5:Q24 U5:U24 W5:W24 Y5:Y24 N5:O24 AA5:AB24 AD5:AD24">
    <cfRule type="cellIs" priority="25" dxfId="1" operator="equal" stopIfTrue="1">
      <formula>"P"</formula>
    </cfRule>
  </conditionalFormatting>
  <conditionalFormatting sqref="P5:P24 AC5:AC24">
    <cfRule type="expression" priority="26" dxfId="0" stopIfTrue="1">
      <formula>ISERROR(P5)</formula>
    </cfRule>
  </conditionalFormatting>
  <printOptions/>
  <pageMargins left="0.75" right="0.75" top="0.66" bottom="0.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26"/>
  <sheetViews>
    <sheetView showGridLines="0" showRowColHeaders="0"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25.7109375" style="1" customWidth="1"/>
    <col min="4" max="6" width="4.7109375" style="1" customWidth="1"/>
    <col min="7" max="7" width="5.7109375" style="54" customWidth="1"/>
    <col min="8" max="8" width="3.7109375" style="1" customWidth="1"/>
    <col min="9" max="9" width="5.7109375" style="54" customWidth="1"/>
    <col min="10" max="10" width="3.7109375" style="1" customWidth="1"/>
    <col min="11" max="11" width="5.7109375" style="54" customWidth="1"/>
    <col min="12" max="12" width="3.7109375" style="1" customWidth="1"/>
    <col min="13" max="13" width="5.7109375" style="54" customWidth="1"/>
    <col min="14" max="15" width="3.7109375" style="1" customWidth="1"/>
    <col min="16" max="16" width="7.7109375" style="1" customWidth="1"/>
    <col min="17" max="17" width="3.7109375" style="1" customWidth="1"/>
    <col min="18" max="18" width="7.7109375" style="1" customWidth="1"/>
    <col min="19" max="19" width="3.7109375" style="1" customWidth="1"/>
    <col min="20" max="20" width="5.7109375" style="54" customWidth="1"/>
    <col min="21" max="21" width="3.7109375" style="1" customWidth="1"/>
    <col min="22" max="22" width="5.7109375" style="54" customWidth="1"/>
    <col min="23" max="23" width="3.7109375" style="1" customWidth="1"/>
    <col min="24" max="24" width="5.7109375" style="54" customWidth="1"/>
    <col min="25" max="25" width="3.7109375" style="1" customWidth="1"/>
    <col min="26" max="26" width="5.7109375" style="54" customWidth="1"/>
    <col min="27" max="28" width="3.7109375" style="1" customWidth="1"/>
    <col min="29" max="29" width="7.7109375" style="1" customWidth="1"/>
    <col min="30" max="30" width="3.7109375" style="1" customWidth="1"/>
    <col min="31" max="31" width="7.7109375" style="1" customWidth="1"/>
    <col min="32" max="32" width="6.7109375" style="1" customWidth="1"/>
    <col min="33" max="33" width="8.7109375" style="1" customWidth="1"/>
    <col min="34" max="34" width="5.7109375" style="1" customWidth="1"/>
    <col min="35" max="35" width="3.7109375" style="29" customWidth="1"/>
    <col min="36" max="36" width="1.7109375" style="9" customWidth="1"/>
    <col min="37" max="37" width="9.140625" style="9" customWidth="1"/>
    <col min="38" max="16384" width="9.140625" style="1" customWidth="1"/>
  </cols>
  <sheetData>
    <row r="1" spans="2:37" ht="30" customHeight="1">
      <c r="B1" s="108" t="s">
        <v>89</v>
      </c>
      <c r="C1" s="108"/>
      <c r="D1" s="109" t="s">
        <v>95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5"/>
    </row>
    <row r="2" spans="2:37" ht="30" customHeight="1"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30"/>
    </row>
    <row r="3" spans="2:37" ht="30" customHeight="1">
      <c r="B3" s="106">
        <f ca="1">TODAY()</f>
        <v>41217</v>
      </c>
      <c r="C3" s="107"/>
      <c r="D3" s="94" t="s">
        <v>84</v>
      </c>
      <c r="E3" s="102" t="s">
        <v>91</v>
      </c>
      <c r="F3" s="104" t="s">
        <v>92</v>
      </c>
      <c r="G3" s="58"/>
      <c r="H3" s="59"/>
      <c r="I3" s="60"/>
      <c r="J3" s="60"/>
      <c r="K3" s="98" t="s">
        <v>32</v>
      </c>
      <c r="L3" s="98"/>
      <c r="M3" s="98"/>
      <c r="N3" s="98"/>
      <c r="O3" s="59"/>
      <c r="P3" s="92" t="s">
        <v>100</v>
      </c>
      <c r="Q3" s="64"/>
      <c r="R3" s="100" t="s">
        <v>96</v>
      </c>
      <c r="S3" s="9"/>
      <c r="T3" s="58"/>
      <c r="U3" s="59"/>
      <c r="V3" s="60"/>
      <c r="W3" s="60"/>
      <c r="X3" s="98" t="s">
        <v>97</v>
      </c>
      <c r="Y3" s="98"/>
      <c r="Z3" s="98"/>
      <c r="AA3" s="98"/>
      <c r="AB3" s="59"/>
      <c r="AC3" s="92" t="s">
        <v>99</v>
      </c>
      <c r="AD3" s="66"/>
      <c r="AE3" s="100" t="s">
        <v>98</v>
      </c>
      <c r="AF3" s="25"/>
      <c r="AG3" s="110" t="s">
        <v>1</v>
      </c>
      <c r="AH3" s="8"/>
      <c r="AI3" s="27"/>
      <c r="AJ3" s="6"/>
      <c r="AK3" s="6"/>
    </row>
    <row r="4" spans="2:37" ht="30" customHeight="1" thickBot="1">
      <c r="B4" s="3" t="s">
        <v>77</v>
      </c>
      <c r="C4" s="2" t="s">
        <v>0</v>
      </c>
      <c r="D4" s="95"/>
      <c r="E4" s="103"/>
      <c r="F4" s="105"/>
      <c r="G4" s="96">
        <v>1</v>
      </c>
      <c r="H4" s="97"/>
      <c r="I4" s="96">
        <v>2</v>
      </c>
      <c r="J4" s="97"/>
      <c r="K4" s="96">
        <v>3</v>
      </c>
      <c r="L4" s="97"/>
      <c r="M4" s="96">
        <v>4</v>
      </c>
      <c r="N4" s="97"/>
      <c r="O4" s="25"/>
      <c r="P4" s="93"/>
      <c r="Q4" s="65"/>
      <c r="R4" s="101"/>
      <c r="S4" s="37"/>
      <c r="T4" s="96">
        <v>1</v>
      </c>
      <c r="U4" s="97"/>
      <c r="V4" s="96">
        <v>2</v>
      </c>
      <c r="W4" s="97"/>
      <c r="X4" s="96">
        <v>3</v>
      </c>
      <c r="Y4" s="97"/>
      <c r="Z4" s="96">
        <v>4</v>
      </c>
      <c r="AA4" s="97"/>
      <c r="AB4" s="25"/>
      <c r="AC4" s="99"/>
      <c r="AD4" s="67"/>
      <c r="AE4" s="101"/>
      <c r="AF4" s="37"/>
      <c r="AG4" s="111"/>
      <c r="AH4" s="8"/>
      <c r="AI4" s="27"/>
      <c r="AJ4" s="6"/>
      <c r="AK4" s="6"/>
    </row>
    <row r="5" spans="2:37" ht="21.75" customHeight="1">
      <c r="B5" s="42" t="s">
        <v>55</v>
      </c>
      <c r="C5" s="45" t="s">
        <v>130</v>
      </c>
      <c r="D5" s="10"/>
      <c r="E5" s="11"/>
      <c r="F5" s="12"/>
      <c r="G5" s="48">
        <v>95</v>
      </c>
      <c r="H5" s="39"/>
      <c r="I5" s="51">
        <v>94</v>
      </c>
      <c r="J5" s="39"/>
      <c r="K5" s="51">
        <v>94</v>
      </c>
      <c r="L5" s="39"/>
      <c r="M5" s="51">
        <v>98</v>
      </c>
      <c r="N5" s="61"/>
      <c r="O5" s="84"/>
      <c r="P5" s="85">
        <f aca="true" t="shared" si="0" ref="P5:P10">AVERAGE(G5,I5,K5,M5)</f>
        <v>95.25</v>
      </c>
      <c r="Q5" s="84"/>
      <c r="R5" s="68">
        <f aca="true" t="shared" si="1" ref="R5:R10">IF(SUM(G5:M5)&gt;0,SUM(G5:M5),"")</f>
        <v>381</v>
      </c>
      <c r="S5" s="36"/>
      <c r="T5" s="48">
        <v>89</v>
      </c>
      <c r="U5" s="39"/>
      <c r="V5" s="51">
        <v>96</v>
      </c>
      <c r="W5" s="39"/>
      <c r="X5" s="51">
        <v>99</v>
      </c>
      <c r="Y5" s="39"/>
      <c r="Z5" s="51">
        <v>94</v>
      </c>
      <c r="AA5" s="61"/>
      <c r="AB5" s="84"/>
      <c r="AC5" s="85">
        <f aca="true" t="shared" si="2" ref="AC5:AC10">AVERAGE(T5,V5,X5,Z5)</f>
        <v>94.5</v>
      </c>
      <c r="AD5" s="84"/>
      <c r="AE5" s="68">
        <f aca="true" t="shared" si="3" ref="AE5:AE10">IF(SUM(T5:Z5)&gt;0,SUM(T5:Z5),"")</f>
        <v>378</v>
      </c>
      <c r="AF5" s="38"/>
      <c r="AG5" s="71">
        <f aca="true" t="shared" si="4" ref="AG5:AG10">IF(SUM(R5,AE5)&gt;0,SUM(R5,AE5),"")</f>
        <v>759</v>
      </c>
      <c r="AH5" s="31">
        <f aca="true" t="shared" si="5" ref="AH5:AH10">RANK(AG5,$AG$5:$AG$24,0)</f>
        <v>1</v>
      </c>
      <c r="AI5" s="4" t="str">
        <f>IF(AH5&lt;=20,AJ5,"")</f>
        <v> </v>
      </c>
      <c r="AJ5" s="34" t="str">
        <f aca="true" t="shared" si="6" ref="AJ5:AJ24">IF((COUNTIF($AG$5:$AG$24,AG5))&gt;1,"="," ")</f>
        <v> </v>
      </c>
      <c r="AK5" s="26"/>
    </row>
    <row r="6" spans="2:37" ht="21.75" customHeight="1">
      <c r="B6" s="43" t="s">
        <v>56</v>
      </c>
      <c r="C6" s="46" t="s">
        <v>153</v>
      </c>
      <c r="D6" s="13"/>
      <c r="E6" s="14"/>
      <c r="F6" s="21"/>
      <c r="G6" s="49">
        <v>97</v>
      </c>
      <c r="H6" s="40"/>
      <c r="I6" s="52">
        <v>97</v>
      </c>
      <c r="J6" s="40"/>
      <c r="K6" s="52">
        <v>96</v>
      </c>
      <c r="L6" s="40"/>
      <c r="M6" s="52">
        <v>95</v>
      </c>
      <c r="N6" s="62"/>
      <c r="O6" s="84"/>
      <c r="P6" s="86">
        <f t="shared" si="0"/>
        <v>96.25</v>
      </c>
      <c r="Q6" s="84"/>
      <c r="R6" s="69">
        <f t="shared" si="1"/>
        <v>385</v>
      </c>
      <c r="S6" s="36"/>
      <c r="T6" s="49">
        <v>95</v>
      </c>
      <c r="U6" s="40"/>
      <c r="V6" s="52">
        <v>96</v>
      </c>
      <c r="W6" s="40"/>
      <c r="X6" s="52">
        <v>90</v>
      </c>
      <c r="Y6" s="40"/>
      <c r="Z6" s="52">
        <v>91</v>
      </c>
      <c r="AA6" s="62"/>
      <c r="AB6" s="84"/>
      <c r="AC6" s="86">
        <f t="shared" si="2"/>
        <v>93</v>
      </c>
      <c r="AD6" s="84"/>
      <c r="AE6" s="69">
        <f t="shared" si="3"/>
        <v>372</v>
      </c>
      <c r="AF6" s="38"/>
      <c r="AG6" s="72">
        <f t="shared" si="4"/>
        <v>757</v>
      </c>
      <c r="AH6" s="31">
        <f t="shared" si="5"/>
        <v>2</v>
      </c>
      <c r="AI6" s="4" t="str">
        <f aca="true" t="shared" si="7" ref="AI6:AI24">IF(AH6&lt;=20,AJ6,"")</f>
        <v> </v>
      </c>
      <c r="AJ6" s="34" t="str">
        <f t="shared" si="6"/>
        <v> </v>
      </c>
      <c r="AK6" s="26"/>
    </row>
    <row r="7" spans="2:37" ht="21.75" customHeight="1">
      <c r="B7" s="43" t="s">
        <v>53</v>
      </c>
      <c r="C7" s="46" t="s">
        <v>128</v>
      </c>
      <c r="D7" s="13"/>
      <c r="E7" s="14"/>
      <c r="F7" s="15"/>
      <c r="G7" s="49">
        <v>98</v>
      </c>
      <c r="H7" s="40"/>
      <c r="I7" s="52">
        <v>92</v>
      </c>
      <c r="J7" s="40"/>
      <c r="K7" s="52">
        <v>94</v>
      </c>
      <c r="L7" s="40"/>
      <c r="M7" s="52">
        <v>90</v>
      </c>
      <c r="N7" s="62"/>
      <c r="O7" s="84"/>
      <c r="P7" s="86">
        <f t="shared" si="0"/>
        <v>93.5</v>
      </c>
      <c r="Q7" s="84"/>
      <c r="R7" s="69">
        <f t="shared" si="1"/>
        <v>374</v>
      </c>
      <c r="S7" s="36"/>
      <c r="T7" s="49">
        <v>95</v>
      </c>
      <c r="U7" s="40"/>
      <c r="V7" s="52">
        <v>89</v>
      </c>
      <c r="W7" s="40"/>
      <c r="X7" s="52">
        <v>97</v>
      </c>
      <c r="Y7" s="40"/>
      <c r="Z7" s="52">
        <v>90</v>
      </c>
      <c r="AA7" s="62"/>
      <c r="AB7" s="84"/>
      <c r="AC7" s="86">
        <f t="shared" si="2"/>
        <v>92.75</v>
      </c>
      <c r="AD7" s="84"/>
      <c r="AE7" s="69">
        <f t="shared" si="3"/>
        <v>371</v>
      </c>
      <c r="AF7" s="38"/>
      <c r="AG7" s="72">
        <f t="shared" si="4"/>
        <v>745</v>
      </c>
      <c r="AH7" s="31">
        <f t="shared" si="5"/>
        <v>3</v>
      </c>
      <c r="AI7" s="4" t="str">
        <f t="shared" si="7"/>
        <v> </v>
      </c>
      <c r="AJ7" s="34" t="str">
        <f t="shared" si="6"/>
        <v> </v>
      </c>
      <c r="AK7" s="26"/>
    </row>
    <row r="8" spans="2:37" ht="21.75" customHeight="1">
      <c r="B8" s="43" t="s">
        <v>58</v>
      </c>
      <c r="C8" s="46" t="s">
        <v>132</v>
      </c>
      <c r="D8" s="13"/>
      <c r="E8" s="14"/>
      <c r="F8" s="15"/>
      <c r="G8" s="49">
        <v>93</v>
      </c>
      <c r="H8" s="40"/>
      <c r="I8" s="52">
        <v>91</v>
      </c>
      <c r="J8" s="40"/>
      <c r="K8" s="52">
        <v>92</v>
      </c>
      <c r="L8" s="40"/>
      <c r="M8" s="52">
        <v>93</v>
      </c>
      <c r="N8" s="62"/>
      <c r="O8" s="84"/>
      <c r="P8" s="86">
        <f t="shared" si="0"/>
        <v>92.25</v>
      </c>
      <c r="Q8" s="84"/>
      <c r="R8" s="69">
        <f t="shared" si="1"/>
        <v>369</v>
      </c>
      <c r="S8" s="36"/>
      <c r="T8" s="49">
        <v>91</v>
      </c>
      <c r="U8" s="40"/>
      <c r="V8" s="52">
        <v>96</v>
      </c>
      <c r="W8" s="40"/>
      <c r="X8" s="52">
        <v>89</v>
      </c>
      <c r="Y8" s="40"/>
      <c r="Z8" s="52">
        <v>91</v>
      </c>
      <c r="AA8" s="62"/>
      <c r="AB8" s="84"/>
      <c r="AC8" s="86">
        <f t="shared" si="2"/>
        <v>91.75</v>
      </c>
      <c r="AD8" s="84"/>
      <c r="AE8" s="69">
        <f t="shared" si="3"/>
        <v>367</v>
      </c>
      <c r="AF8" s="38"/>
      <c r="AG8" s="72">
        <f t="shared" si="4"/>
        <v>736</v>
      </c>
      <c r="AH8" s="31">
        <f t="shared" si="5"/>
        <v>4</v>
      </c>
      <c r="AI8" s="4" t="str">
        <f t="shared" si="7"/>
        <v> </v>
      </c>
      <c r="AJ8" s="34" t="str">
        <f t="shared" si="6"/>
        <v> </v>
      </c>
      <c r="AK8" s="26"/>
    </row>
    <row r="9" spans="2:37" ht="21.75" customHeight="1">
      <c r="B9" s="43" t="s">
        <v>57</v>
      </c>
      <c r="C9" s="46" t="s">
        <v>131</v>
      </c>
      <c r="D9" s="13"/>
      <c r="E9" s="14"/>
      <c r="F9" s="15"/>
      <c r="G9" s="49">
        <v>90</v>
      </c>
      <c r="H9" s="40"/>
      <c r="I9" s="52">
        <v>91</v>
      </c>
      <c r="J9" s="40"/>
      <c r="K9" s="52">
        <v>92</v>
      </c>
      <c r="L9" s="40"/>
      <c r="M9" s="52">
        <v>90</v>
      </c>
      <c r="N9" s="62"/>
      <c r="O9" s="84"/>
      <c r="P9" s="86">
        <f t="shared" si="0"/>
        <v>90.75</v>
      </c>
      <c r="Q9" s="84"/>
      <c r="R9" s="69">
        <f t="shared" si="1"/>
        <v>363</v>
      </c>
      <c r="S9" s="36"/>
      <c r="T9" s="49">
        <v>93</v>
      </c>
      <c r="U9" s="40"/>
      <c r="V9" s="52">
        <v>90</v>
      </c>
      <c r="W9" s="40"/>
      <c r="X9" s="52">
        <v>95</v>
      </c>
      <c r="Y9" s="40"/>
      <c r="Z9" s="52">
        <v>94</v>
      </c>
      <c r="AA9" s="62"/>
      <c r="AB9" s="84"/>
      <c r="AC9" s="86">
        <f t="shared" si="2"/>
        <v>93</v>
      </c>
      <c r="AD9" s="84"/>
      <c r="AE9" s="69">
        <f t="shared" si="3"/>
        <v>372</v>
      </c>
      <c r="AF9" s="38"/>
      <c r="AG9" s="72">
        <f t="shared" si="4"/>
        <v>735</v>
      </c>
      <c r="AH9" s="31">
        <f t="shared" si="5"/>
        <v>5</v>
      </c>
      <c r="AI9" s="4" t="str">
        <f t="shared" si="7"/>
        <v> </v>
      </c>
      <c r="AJ9" s="34" t="str">
        <f t="shared" si="6"/>
        <v> </v>
      </c>
      <c r="AK9" s="26"/>
    </row>
    <row r="10" spans="2:37" ht="21.75" customHeight="1">
      <c r="B10" s="43" t="s">
        <v>54</v>
      </c>
      <c r="C10" s="46" t="s">
        <v>129</v>
      </c>
      <c r="D10" s="13"/>
      <c r="E10" s="14"/>
      <c r="F10" s="15"/>
      <c r="G10" s="49"/>
      <c r="H10" s="40"/>
      <c r="I10" s="52"/>
      <c r="J10" s="40"/>
      <c r="K10" s="52"/>
      <c r="L10" s="40"/>
      <c r="M10" s="52"/>
      <c r="N10" s="62"/>
      <c r="O10" s="84"/>
      <c r="P10" s="86" t="e">
        <f t="shared" si="0"/>
        <v>#DIV/0!</v>
      </c>
      <c r="Q10" s="84"/>
      <c r="R10" s="69">
        <f t="shared" si="1"/>
      </c>
      <c r="S10" s="36"/>
      <c r="T10" s="49">
        <v>86</v>
      </c>
      <c r="U10" s="40"/>
      <c r="V10" s="52">
        <v>88</v>
      </c>
      <c r="W10" s="40"/>
      <c r="X10" s="52">
        <v>90</v>
      </c>
      <c r="Y10" s="40"/>
      <c r="Z10" s="52">
        <v>92</v>
      </c>
      <c r="AA10" s="62"/>
      <c r="AB10" s="84"/>
      <c r="AC10" s="86">
        <f t="shared" si="2"/>
        <v>89</v>
      </c>
      <c r="AD10" s="84"/>
      <c r="AE10" s="69">
        <f t="shared" si="3"/>
        <v>356</v>
      </c>
      <c r="AF10" s="38"/>
      <c r="AG10" s="72">
        <f t="shared" si="4"/>
        <v>356</v>
      </c>
      <c r="AH10" s="31">
        <f t="shared" si="5"/>
        <v>6</v>
      </c>
      <c r="AI10" s="4" t="str">
        <f t="shared" si="7"/>
        <v> </v>
      </c>
      <c r="AJ10" s="34" t="str">
        <f t="shared" si="6"/>
        <v> </v>
      </c>
      <c r="AK10" s="26"/>
    </row>
    <row r="11" spans="2:37" ht="21.75" customHeight="1">
      <c r="B11" s="43" t="s">
        <v>59</v>
      </c>
      <c r="C11" s="46"/>
      <c r="D11" s="13"/>
      <c r="E11" s="14"/>
      <c r="F11" s="15"/>
      <c r="G11" s="49"/>
      <c r="H11" s="40"/>
      <c r="I11" s="52"/>
      <c r="J11" s="40"/>
      <c r="K11" s="52"/>
      <c r="L11" s="40"/>
      <c r="M11" s="52"/>
      <c r="N11" s="62"/>
      <c r="O11" s="84"/>
      <c r="P11" s="86" t="e">
        <f aca="true" t="shared" si="8" ref="P11:P24">AVERAGE(G11,I11,K11,M11)</f>
        <v>#DIV/0!</v>
      </c>
      <c r="Q11" s="84"/>
      <c r="R11" s="69">
        <f aca="true" t="shared" si="9" ref="R11:R24">IF(SUM(G11:M11)&gt;0,SUM(G11:M11),"")</f>
      </c>
      <c r="S11" s="36"/>
      <c r="T11" s="49"/>
      <c r="U11" s="40"/>
      <c r="V11" s="52"/>
      <c r="W11" s="40"/>
      <c r="X11" s="52"/>
      <c r="Y11" s="40"/>
      <c r="Z11" s="52"/>
      <c r="AA11" s="62"/>
      <c r="AB11" s="84"/>
      <c r="AC11" s="86" t="e">
        <f aca="true" t="shared" si="10" ref="AC11:AC24">AVERAGE(T11,V11,X11,Z11)</f>
        <v>#DIV/0!</v>
      </c>
      <c r="AD11" s="84"/>
      <c r="AE11" s="69">
        <f aca="true" t="shared" si="11" ref="AE11:AE24">IF(SUM(T11:Z11)&gt;0,SUM(T11:Z11),"")</f>
      </c>
      <c r="AF11" s="38"/>
      <c r="AG11" s="72">
        <f aca="true" t="shared" si="12" ref="AG11:AG24">IF(SUM(R11,AE11)&gt;0,SUM(R11,AE11),"")</f>
      </c>
      <c r="AH11" s="31" t="e">
        <f aca="true" t="shared" si="13" ref="AH11:AH24">RANK(AG11,$AG$5:$AG$24,0)</f>
        <v>#VALUE!</v>
      </c>
      <c r="AI11" s="4" t="e">
        <f t="shared" si="7"/>
        <v>#VALUE!</v>
      </c>
      <c r="AJ11" s="34" t="str">
        <f t="shared" si="6"/>
        <v>=</v>
      </c>
      <c r="AK11" s="26"/>
    </row>
    <row r="12" spans="2:37" ht="21.75" customHeight="1">
      <c r="B12" s="43" t="s">
        <v>60</v>
      </c>
      <c r="C12" s="46"/>
      <c r="D12" s="13"/>
      <c r="E12" s="14"/>
      <c r="F12" s="15"/>
      <c r="G12" s="49"/>
      <c r="H12" s="40"/>
      <c r="I12" s="52"/>
      <c r="J12" s="40"/>
      <c r="K12" s="52"/>
      <c r="L12" s="40"/>
      <c r="M12" s="52"/>
      <c r="N12" s="62"/>
      <c r="O12" s="84"/>
      <c r="P12" s="86" t="e">
        <f t="shared" si="8"/>
        <v>#DIV/0!</v>
      </c>
      <c r="Q12" s="84"/>
      <c r="R12" s="69">
        <f t="shared" si="9"/>
      </c>
      <c r="S12" s="36"/>
      <c r="T12" s="49"/>
      <c r="U12" s="40"/>
      <c r="V12" s="52"/>
      <c r="W12" s="40"/>
      <c r="X12" s="52"/>
      <c r="Y12" s="40"/>
      <c r="Z12" s="52"/>
      <c r="AA12" s="62"/>
      <c r="AB12" s="84"/>
      <c r="AC12" s="86" t="e">
        <f t="shared" si="10"/>
        <v>#DIV/0!</v>
      </c>
      <c r="AD12" s="84"/>
      <c r="AE12" s="69">
        <f t="shared" si="11"/>
      </c>
      <c r="AF12" s="38"/>
      <c r="AG12" s="72">
        <f t="shared" si="12"/>
      </c>
      <c r="AH12" s="31" t="e">
        <f t="shared" si="13"/>
        <v>#VALUE!</v>
      </c>
      <c r="AI12" s="4" t="e">
        <f t="shared" si="7"/>
        <v>#VALUE!</v>
      </c>
      <c r="AJ12" s="34" t="str">
        <f t="shared" si="6"/>
        <v>=</v>
      </c>
      <c r="AK12" s="26"/>
    </row>
    <row r="13" spans="2:37" ht="21.75" customHeight="1">
      <c r="B13" s="43" t="s">
        <v>61</v>
      </c>
      <c r="C13" s="46"/>
      <c r="D13" s="13"/>
      <c r="E13" s="14"/>
      <c r="F13" s="15"/>
      <c r="G13" s="49"/>
      <c r="H13" s="40"/>
      <c r="I13" s="52"/>
      <c r="J13" s="40"/>
      <c r="K13" s="52"/>
      <c r="L13" s="40"/>
      <c r="M13" s="52"/>
      <c r="N13" s="62"/>
      <c r="O13" s="84"/>
      <c r="P13" s="86" t="e">
        <f t="shared" si="8"/>
        <v>#DIV/0!</v>
      </c>
      <c r="Q13" s="84"/>
      <c r="R13" s="69">
        <f t="shared" si="9"/>
      </c>
      <c r="S13" s="36"/>
      <c r="T13" s="49"/>
      <c r="U13" s="40"/>
      <c r="V13" s="52"/>
      <c r="W13" s="40"/>
      <c r="X13" s="52"/>
      <c r="Y13" s="40"/>
      <c r="Z13" s="52"/>
      <c r="AA13" s="62"/>
      <c r="AB13" s="84"/>
      <c r="AC13" s="86" t="e">
        <f t="shared" si="10"/>
        <v>#DIV/0!</v>
      </c>
      <c r="AD13" s="84"/>
      <c r="AE13" s="69">
        <f t="shared" si="11"/>
      </c>
      <c r="AF13" s="38"/>
      <c r="AG13" s="72">
        <f t="shared" si="12"/>
      </c>
      <c r="AH13" s="31" t="e">
        <f t="shared" si="13"/>
        <v>#VALUE!</v>
      </c>
      <c r="AI13" s="4" t="e">
        <f t="shared" si="7"/>
        <v>#VALUE!</v>
      </c>
      <c r="AJ13" s="34" t="str">
        <f t="shared" si="6"/>
        <v>=</v>
      </c>
      <c r="AK13" s="26"/>
    </row>
    <row r="14" spans="2:37" ht="21.75" customHeight="1">
      <c r="B14" s="43" t="s">
        <v>62</v>
      </c>
      <c r="C14" s="46"/>
      <c r="D14" s="13"/>
      <c r="E14" s="14"/>
      <c r="F14" s="15"/>
      <c r="G14" s="49"/>
      <c r="H14" s="40"/>
      <c r="I14" s="52"/>
      <c r="J14" s="40"/>
      <c r="K14" s="52"/>
      <c r="L14" s="40"/>
      <c r="M14" s="52"/>
      <c r="N14" s="62"/>
      <c r="O14" s="84"/>
      <c r="P14" s="86" t="e">
        <f t="shared" si="8"/>
        <v>#DIV/0!</v>
      </c>
      <c r="Q14" s="84"/>
      <c r="R14" s="69">
        <f t="shared" si="9"/>
      </c>
      <c r="S14" s="36"/>
      <c r="T14" s="49"/>
      <c r="U14" s="40"/>
      <c r="V14" s="52"/>
      <c r="W14" s="40"/>
      <c r="X14" s="52"/>
      <c r="Y14" s="40"/>
      <c r="Z14" s="52"/>
      <c r="AA14" s="62"/>
      <c r="AB14" s="84"/>
      <c r="AC14" s="86" t="e">
        <f t="shared" si="10"/>
        <v>#DIV/0!</v>
      </c>
      <c r="AD14" s="84"/>
      <c r="AE14" s="69">
        <f t="shared" si="11"/>
      </c>
      <c r="AF14" s="38"/>
      <c r="AG14" s="72">
        <f t="shared" si="12"/>
      </c>
      <c r="AH14" s="31" t="e">
        <f t="shared" si="13"/>
        <v>#VALUE!</v>
      </c>
      <c r="AI14" s="4" t="e">
        <f t="shared" si="7"/>
        <v>#VALUE!</v>
      </c>
      <c r="AJ14" s="34" t="str">
        <f t="shared" si="6"/>
        <v>=</v>
      </c>
      <c r="AK14" s="26"/>
    </row>
    <row r="15" spans="2:37" ht="21.75" customHeight="1">
      <c r="B15" s="43" t="s">
        <v>63</v>
      </c>
      <c r="C15" s="46"/>
      <c r="D15" s="13"/>
      <c r="E15" s="14"/>
      <c r="F15" s="15"/>
      <c r="G15" s="49"/>
      <c r="H15" s="40"/>
      <c r="I15" s="52"/>
      <c r="J15" s="40"/>
      <c r="K15" s="52"/>
      <c r="L15" s="40"/>
      <c r="M15" s="52"/>
      <c r="N15" s="62"/>
      <c r="O15" s="84"/>
      <c r="P15" s="86" t="e">
        <f t="shared" si="8"/>
        <v>#DIV/0!</v>
      </c>
      <c r="Q15" s="84"/>
      <c r="R15" s="69">
        <f t="shared" si="9"/>
      </c>
      <c r="S15" s="36"/>
      <c r="T15" s="49"/>
      <c r="U15" s="40"/>
      <c r="V15" s="52"/>
      <c r="W15" s="40"/>
      <c r="X15" s="52"/>
      <c r="Y15" s="40"/>
      <c r="Z15" s="52"/>
      <c r="AA15" s="62"/>
      <c r="AB15" s="84"/>
      <c r="AC15" s="86" t="e">
        <f t="shared" si="10"/>
        <v>#DIV/0!</v>
      </c>
      <c r="AD15" s="84"/>
      <c r="AE15" s="69">
        <f t="shared" si="11"/>
      </c>
      <c r="AF15" s="38"/>
      <c r="AG15" s="72">
        <f t="shared" si="12"/>
      </c>
      <c r="AH15" s="31" t="e">
        <f t="shared" si="13"/>
        <v>#VALUE!</v>
      </c>
      <c r="AI15" s="4" t="e">
        <f t="shared" si="7"/>
        <v>#VALUE!</v>
      </c>
      <c r="AJ15" s="34" t="str">
        <f t="shared" si="6"/>
        <v>=</v>
      </c>
      <c r="AK15" s="26"/>
    </row>
    <row r="16" spans="2:37" ht="21.75" customHeight="1">
      <c r="B16" s="43" t="s">
        <v>64</v>
      </c>
      <c r="C16" s="46"/>
      <c r="D16" s="13"/>
      <c r="E16" s="14"/>
      <c r="F16" s="15"/>
      <c r="G16" s="49"/>
      <c r="H16" s="40"/>
      <c r="I16" s="52"/>
      <c r="J16" s="40"/>
      <c r="K16" s="52"/>
      <c r="L16" s="40"/>
      <c r="M16" s="52"/>
      <c r="N16" s="62"/>
      <c r="O16" s="84"/>
      <c r="P16" s="86" t="e">
        <f t="shared" si="8"/>
        <v>#DIV/0!</v>
      </c>
      <c r="Q16" s="84"/>
      <c r="R16" s="69">
        <f t="shared" si="9"/>
      </c>
      <c r="S16" s="36"/>
      <c r="T16" s="49"/>
      <c r="U16" s="40"/>
      <c r="V16" s="52"/>
      <c r="W16" s="40"/>
      <c r="X16" s="52"/>
      <c r="Y16" s="40"/>
      <c r="Z16" s="52"/>
      <c r="AA16" s="62"/>
      <c r="AB16" s="84"/>
      <c r="AC16" s="86" t="e">
        <f t="shared" si="10"/>
        <v>#DIV/0!</v>
      </c>
      <c r="AD16" s="84"/>
      <c r="AE16" s="69">
        <f t="shared" si="11"/>
      </c>
      <c r="AF16" s="38"/>
      <c r="AG16" s="72">
        <f t="shared" si="12"/>
      </c>
      <c r="AH16" s="31" t="e">
        <f t="shared" si="13"/>
        <v>#VALUE!</v>
      </c>
      <c r="AI16" s="4" t="e">
        <f t="shared" si="7"/>
        <v>#VALUE!</v>
      </c>
      <c r="AJ16" s="34" t="str">
        <f t="shared" si="6"/>
        <v>=</v>
      </c>
      <c r="AK16" s="26"/>
    </row>
    <row r="17" spans="2:37" ht="21.75" customHeight="1">
      <c r="B17" s="43" t="s">
        <v>65</v>
      </c>
      <c r="C17" s="46"/>
      <c r="D17" s="13"/>
      <c r="E17" s="14"/>
      <c r="F17" s="15"/>
      <c r="G17" s="49"/>
      <c r="H17" s="40"/>
      <c r="I17" s="52"/>
      <c r="J17" s="40"/>
      <c r="K17" s="52"/>
      <c r="L17" s="40"/>
      <c r="M17" s="52"/>
      <c r="N17" s="62"/>
      <c r="O17" s="84"/>
      <c r="P17" s="86" t="e">
        <f t="shared" si="8"/>
        <v>#DIV/0!</v>
      </c>
      <c r="Q17" s="84"/>
      <c r="R17" s="69">
        <f t="shared" si="9"/>
      </c>
      <c r="S17" s="36"/>
      <c r="T17" s="49"/>
      <c r="U17" s="40"/>
      <c r="V17" s="52"/>
      <c r="W17" s="40"/>
      <c r="X17" s="52"/>
      <c r="Y17" s="40"/>
      <c r="Z17" s="52"/>
      <c r="AA17" s="62"/>
      <c r="AB17" s="84"/>
      <c r="AC17" s="86" t="e">
        <f t="shared" si="10"/>
        <v>#DIV/0!</v>
      </c>
      <c r="AD17" s="84"/>
      <c r="AE17" s="69">
        <f t="shared" si="11"/>
      </c>
      <c r="AF17" s="38"/>
      <c r="AG17" s="72">
        <f t="shared" si="12"/>
      </c>
      <c r="AH17" s="31" t="e">
        <f t="shared" si="13"/>
        <v>#VALUE!</v>
      </c>
      <c r="AI17" s="4" t="e">
        <f t="shared" si="7"/>
        <v>#VALUE!</v>
      </c>
      <c r="AJ17" s="34" t="str">
        <f t="shared" si="6"/>
        <v>=</v>
      </c>
      <c r="AK17" s="26"/>
    </row>
    <row r="18" spans="2:37" ht="21.75" customHeight="1">
      <c r="B18" s="43" t="s">
        <v>66</v>
      </c>
      <c r="C18" s="46"/>
      <c r="D18" s="13"/>
      <c r="E18" s="14"/>
      <c r="F18" s="15"/>
      <c r="G18" s="49"/>
      <c r="H18" s="40"/>
      <c r="I18" s="52"/>
      <c r="J18" s="40"/>
      <c r="K18" s="52"/>
      <c r="L18" s="40"/>
      <c r="M18" s="52"/>
      <c r="N18" s="62"/>
      <c r="O18" s="84"/>
      <c r="P18" s="86" t="e">
        <f t="shared" si="8"/>
        <v>#DIV/0!</v>
      </c>
      <c r="Q18" s="84"/>
      <c r="R18" s="69">
        <f t="shared" si="9"/>
      </c>
      <c r="S18" s="36"/>
      <c r="T18" s="49"/>
      <c r="U18" s="40"/>
      <c r="V18" s="52"/>
      <c r="W18" s="40"/>
      <c r="X18" s="52"/>
      <c r="Y18" s="40"/>
      <c r="Z18" s="52"/>
      <c r="AA18" s="62"/>
      <c r="AB18" s="84"/>
      <c r="AC18" s="86" t="e">
        <f t="shared" si="10"/>
        <v>#DIV/0!</v>
      </c>
      <c r="AD18" s="84"/>
      <c r="AE18" s="69">
        <f t="shared" si="11"/>
      </c>
      <c r="AF18" s="38"/>
      <c r="AG18" s="72">
        <f t="shared" si="12"/>
      </c>
      <c r="AH18" s="31" t="e">
        <f t="shared" si="13"/>
        <v>#VALUE!</v>
      </c>
      <c r="AI18" s="4" t="e">
        <f t="shared" si="7"/>
        <v>#VALUE!</v>
      </c>
      <c r="AJ18" s="34" t="str">
        <f t="shared" si="6"/>
        <v>=</v>
      </c>
      <c r="AK18" s="26"/>
    </row>
    <row r="19" spans="2:37" ht="21.75" customHeight="1">
      <c r="B19" s="43" t="s">
        <v>78</v>
      </c>
      <c r="C19" s="46"/>
      <c r="D19" s="13"/>
      <c r="E19" s="14"/>
      <c r="F19" s="15"/>
      <c r="G19" s="49"/>
      <c r="H19" s="40"/>
      <c r="I19" s="52"/>
      <c r="J19" s="40"/>
      <c r="K19" s="52"/>
      <c r="L19" s="40"/>
      <c r="M19" s="52"/>
      <c r="N19" s="62"/>
      <c r="O19" s="84"/>
      <c r="P19" s="86" t="e">
        <f t="shared" si="8"/>
        <v>#DIV/0!</v>
      </c>
      <c r="Q19" s="84"/>
      <c r="R19" s="69">
        <f t="shared" si="9"/>
      </c>
      <c r="S19" s="36"/>
      <c r="T19" s="49"/>
      <c r="U19" s="40"/>
      <c r="V19" s="52"/>
      <c r="W19" s="40"/>
      <c r="X19" s="52"/>
      <c r="Y19" s="40"/>
      <c r="Z19" s="52"/>
      <c r="AA19" s="62"/>
      <c r="AB19" s="84"/>
      <c r="AC19" s="86" t="e">
        <f t="shared" si="10"/>
        <v>#DIV/0!</v>
      </c>
      <c r="AD19" s="84"/>
      <c r="AE19" s="69">
        <f t="shared" si="11"/>
      </c>
      <c r="AF19" s="38"/>
      <c r="AG19" s="72">
        <f t="shared" si="12"/>
      </c>
      <c r="AH19" s="31" t="e">
        <f t="shared" si="13"/>
        <v>#VALUE!</v>
      </c>
      <c r="AI19" s="4" t="e">
        <f t="shared" si="7"/>
        <v>#VALUE!</v>
      </c>
      <c r="AJ19" s="34" t="str">
        <f t="shared" si="6"/>
        <v>=</v>
      </c>
      <c r="AK19" s="26"/>
    </row>
    <row r="20" spans="2:37" ht="21.75" customHeight="1">
      <c r="B20" s="43" t="s">
        <v>79</v>
      </c>
      <c r="C20" s="46"/>
      <c r="D20" s="13"/>
      <c r="E20" s="14"/>
      <c r="F20" s="15"/>
      <c r="G20" s="49"/>
      <c r="H20" s="40"/>
      <c r="I20" s="52"/>
      <c r="J20" s="40"/>
      <c r="K20" s="52"/>
      <c r="L20" s="40"/>
      <c r="M20" s="52"/>
      <c r="N20" s="62"/>
      <c r="O20" s="84"/>
      <c r="P20" s="86" t="e">
        <f t="shared" si="8"/>
        <v>#DIV/0!</v>
      </c>
      <c r="Q20" s="84"/>
      <c r="R20" s="69">
        <f t="shared" si="9"/>
      </c>
      <c r="S20" s="36"/>
      <c r="T20" s="49"/>
      <c r="U20" s="40"/>
      <c r="V20" s="52"/>
      <c r="W20" s="40"/>
      <c r="X20" s="52"/>
      <c r="Y20" s="40"/>
      <c r="Z20" s="52"/>
      <c r="AA20" s="62"/>
      <c r="AB20" s="84"/>
      <c r="AC20" s="86" t="e">
        <f t="shared" si="10"/>
        <v>#DIV/0!</v>
      </c>
      <c r="AD20" s="84"/>
      <c r="AE20" s="69">
        <f t="shared" si="11"/>
      </c>
      <c r="AF20" s="38"/>
      <c r="AG20" s="72">
        <f t="shared" si="12"/>
      </c>
      <c r="AH20" s="31" t="e">
        <f t="shared" si="13"/>
        <v>#VALUE!</v>
      </c>
      <c r="AI20" s="4" t="e">
        <f t="shared" si="7"/>
        <v>#VALUE!</v>
      </c>
      <c r="AJ20" s="34" t="str">
        <f t="shared" si="6"/>
        <v>=</v>
      </c>
      <c r="AK20" s="26"/>
    </row>
    <row r="21" spans="2:37" ht="21.75" customHeight="1">
      <c r="B21" s="43" t="s">
        <v>80</v>
      </c>
      <c r="C21" s="46"/>
      <c r="D21" s="13"/>
      <c r="E21" s="14"/>
      <c r="F21" s="15"/>
      <c r="G21" s="49"/>
      <c r="H21" s="40"/>
      <c r="I21" s="52"/>
      <c r="J21" s="40"/>
      <c r="K21" s="52"/>
      <c r="L21" s="40"/>
      <c r="M21" s="52"/>
      <c r="N21" s="62"/>
      <c r="O21" s="84"/>
      <c r="P21" s="86" t="e">
        <f t="shared" si="8"/>
        <v>#DIV/0!</v>
      </c>
      <c r="Q21" s="84"/>
      <c r="R21" s="69">
        <f t="shared" si="9"/>
      </c>
      <c r="S21" s="36"/>
      <c r="T21" s="49"/>
      <c r="U21" s="40"/>
      <c r="V21" s="52"/>
      <c r="W21" s="40"/>
      <c r="X21" s="52"/>
      <c r="Y21" s="40"/>
      <c r="Z21" s="52"/>
      <c r="AA21" s="62"/>
      <c r="AB21" s="84"/>
      <c r="AC21" s="86" t="e">
        <f t="shared" si="10"/>
        <v>#DIV/0!</v>
      </c>
      <c r="AD21" s="84"/>
      <c r="AE21" s="69">
        <f t="shared" si="11"/>
      </c>
      <c r="AF21" s="38"/>
      <c r="AG21" s="72">
        <f t="shared" si="12"/>
      </c>
      <c r="AH21" s="31" t="e">
        <f t="shared" si="13"/>
        <v>#VALUE!</v>
      </c>
      <c r="AI21" s="4" t="e">
        <f t="shared" si="7"/>
        <v>#VALUE!</v>
      </c>
      <c r="AJ21" s="34" t="str">
        <f t="shared" si="6"/>
        <v>=</v>
      </c>
      <c r="AK21" s="26"/>
    </row>
    <row r="22" spans="2:37" ht="21.75" customHeight="1">
      <c r="B22" s="43" t="s">
        <v>81</v>
      </c>
      <c r="C22" s="46"/>
      <c r="D22" s="13"/>
      <c r="E22" s="14"/>
      <c r="F22" s="15"/>
      <c r="G22" s="49"/>
      <c r="H22" s="40"/>
      <c r="I22" s="52"/>
      <c r="J22" s="40"/>
      <c r="K22" s="52"/>
      <c r="L22" s="40"/>
      <c r="M22" s="52"/>
      <c r="N22" s="62"/>
      <c r="O22" s="84"/>
      <c r="P22" s="86" t="e">
        <f t="shared" si="8"/>
        <v>#DIV/0!</v>
      </c>
      <c r="Q22" s="84"/>
      <c r="R22" s="69">
        <f t="shared" si="9"/>
      </c>
      <c r="S22" s="36"/>
      <c r="T22" s="49"/>
      <c r="U22" s="40"/>
      <c r="V22" s="52"/>
      <c r="W22" s="40"/>
      <c r="X22" s="52"/>
      <c r="Y22" s="40"/>
      <c r="Z22" s="52"/>
      <c r="AA22" s="62"/>
      <c r="AB22" s="84"/>
      <c r="AC22" s="86" t="e">
        <f t="shared" si="10"/>
        <v>#DIV/0!</v>
      </c>
      <c r="AD22" s="84"/>
      <c r="AE22" s="69">
        <f t="shared" si="11"/>
      </c>
      <c r="AF22" s="38"/>
      <c r="AG22" s="72">
        <f t="shared" si="12"/>
      </c>
      <c r="AH22" s="31" t="e">
        <f t="shared" si="13"/>
        <v>#VALUE!</v>
      </c>
      <c r="AI22" s="4" t="e">
        <f t="shared" si="7"/>
        <v>#VALUE!</v>
      </c>
      <c r="AJ22" s="34" t="str">
        <f t="shared" si="6"/>
        <v>=</v>
      </c>
      <c r="AK22" s="26"/>
    </row>
    <row r="23" spans="2:37" ht="21.75" customHeight="1">
      <c r="B23" s="43" t="s">
        <v>82</v>
      </c>
      <c r="C23" s="46"/>
      <c r="D23" s="13"/>
      <c r="E23" s="14"/>
      <c r="F23" s="15"/>
      <c r="G23" s="49"/>
      <c r="H23" s="40"/>
      <c r="I23" s="52"/>
      <c r="J23" s="40"/>
      <c r="K23" s="52"/>
      <c r="L23" s="40"/>
      <c r="M23" s="52"/>
      <c r="N23" s="62"/>
      <c r="O23" s="84"/>
      <c r="P23" s="86" t="e">
        <f t="shared" si="8"/>
        <v>#DIV/0!</v>
      </c>
      <c r="Q23" s="84"/>
      <c r="R23" s="69">
        <f t="shared" si="9"/>
      </c>
      <c r="S23" s="36"/>
      <c r="T23" s="49"/>
      <c r="U23" s="40"/>
      <c r="V23" s="52"/>
      <c r="W23" s="40"/>
      <c r="X23" s="52"/>
      <c r="Y23" s="40"/>
      <c r="Z23" s="52"/>
      <c r="AA23" s="62"/>
      <c r="AB23" s="84"/>
      <c r="AC23" s="86" t="e">
        <f t="shared" si="10"/>
        <v>#DIV/0!</v>
      </c>
      <c r="AD23" s="84"/>
      <c r="AE23" s="69">
        <f t="shared" si="11"/>
      </c>
      <c r="AF23" s="38"/>
      <c r="AG23" s="72">
        <f t="shared" si="12"/>
      </c>
      <c r="AH23" s="31" t="e">
        <f t="shared" si="13"/>
        <v>#VALUE!</v>
      </c>
      <c r="AI23" s="4" t="e">
        <f t="shared" si="7"/>
        <v>#VALUE!</v>
      </c>
      <c r="AJ23" s="34" t="str">
        <f t="shared" si="6"/>
        <v>=</v>
      </c>
      <c r="AK23" s="26"/>
    </row>
    <row r="24" spans="2:37" ht="21.75" customHeight="1" thickBot="1">
      <c r="B24" s="44" t="s">
        <v>83</v>
      </c>
      <c r="C24" s="47"/>
      <c r="D24" s="16"/>
      <c r="E24" s="17"/>
      <c r="F24" s="18"/>
      <c r="G24" s="50"/>
      <c r="H24" s="41"/>
      <c r="I24" s="53"/>
      <c r="J24" s="41"/>
      <c r="K24" s="53"/>
      <c r="L24" s="41"/>
      <c r="M24" s="53"/>
      <c r="N24" s="63"/>
      <c r="O24" s="84"/>
      <c r="P24" s="87" t="e">
        <f t="shared" si="8"/>
        <v>#DIV/0!</v>
      </c>
      <c r="Q24" s="84"/>
      <c r="R24" s="70">
        <f t="shared" si="9"/>
      </c>
      <c r="S24" s="36"/>
      <c r="T24" s="50"/>
      <c r="U24" s="41"/>
      <c r="V24" s="53"/>
      <c r="W24" s="41"/>
      <c r="X24" s="53"/>
      <c r="Y24" s="41"/>
      <c r="Z24" s="53"/>
      <c r="AA24" s="63"/>
      <c r="AB24" s="84"/>
      <c r="AC24" s="87" t="e">
        <f t="shared" si="10"/>
        <v>#DIV/0!</v>
      </c>
      <c r="AD24" s="84"/>
      <c r="AE24" s="70">
        <f t="shared" si="11"/>
      </c>
      <c r="AF24" s="38"/>
      <c r="AG24" s="73">
        <f t="shared" si="12"/>
      </c>
      <c r="AH24" s="31" t="e">
        <f t="shared" si="13"/>
        <v>#VALUE!</v>
      </c>
      <c r="AI24" s="4" t="e">
        <f t="shared" si="7"/>
        <v>#VALUE!</v>
      </c>
      <c r="AJ24" s="34" t="str">
        <f t="shared" si="6"/>
        <v>=</v>
      </c>
      <c r="AK24" s="26"/>
    </row>
    <row r="25" spans="4:35" ht="12.75">
      <c r="D25" s="90" t="s">
        <v>87</v>
      </c>
      <c r="E25" s="90" t="s">
        <v>85</v>
      </c>
      <c r="F25" s="90" t="s">
        <v>90</v>
      </c>
      <c r="AH25" s="9"/>
      <c r="AI25" s="28"/>
    </row>
    <row r="26" spans="3:6" ht="15">
      <c r="C26" s="7"/>
      <c r="D26" s="7"/>
      <c r="E26" s="7"/>
      <c r="F26" s="7"/>
    </row>
  </sheetData>
  <sheetProtection selectLockedCells="1"/>
  <mergeCells count="21">
    <mergeCell ref="T4:U4"/>
    <mergeCell ref="Z4:AA4"/>
    <mergeCell ref="AG3:AG4"/>
    <mergeCell ref="G4:H4"/>
    <mergeCell ref="V4:W4"/>
    <mergeCell ref="X4:Y4"/>
    <mergeCell ref="F3:F4"/>
    <mergeCell ref="X3:AA3"/>
    <mergeCell ref="I4:J4"/>
    <mergeCell ref="K4:L4"/>
    <mergeCell ref="M4:N4"/>
    <mergeCell ref="AC3:AC4"/>
    <mergeCell ref="AE3:AE4"/>
    <mergeCell ref="K3:N3"/>
    <mergeCell ref="P3:P4"/>
    <mergeCell ref="R3:R4"/>
    <mergeCell ref="B1:C2"/>
    <mergeCell ref="D1:AJ2"/>
    <mergeCell ref="B3:C3"/>
    <mergeCell ref="D3:D4"/>
    <mergeCell ref="E3:E4"/>
  </mergeCells>
  <conditionalFormatting sqref="AH5:AH24">
    <cfRule type="cellIs" priority="20" dxfId="17" operator="equal" stopIfTrue="1">
      <formula>1</formula>
    </cfRule>
    <cfRule type="expression" priority="33" dxfId="6" stopIfTrue="1">
      <formula>ISERROR(AH5)</formula>
    </cfRule>
  </conditionalFormatting>
  <conditionalFormatting sqref="AI5:AI24">
    <cfRule type="containsErrors" priority="24" dxfId="15" stopIfTrue="1">
      <formula>ISERROR(AI5)</formula>
    </cfRule>
  </conditionalFormatting>
  <conditionalFormatting sqref="E5:E24">
    <cfRule type="expression" priority="38" dxfId="5" stopIfTrue="1">
      <formula>NOT(ISERROR(SEARCH("J",E5)))</formula>
    </cfRule>
  </conditionalFormatting>
  <conditionalFormatting sqref="M5:M24 G5:G24 I5:I24 K5:K24 T5:T24 V5:V24 X5:X24 Z5:Z24">
    <cfRule type="cellIs" priority="39" dxfId="4" operator="equal" stopIfTrue="1">
      <formula>100</formula>
    </cfRule>
  </conditionalFormatting>
  <conditionalFormatting sqref="D5:D24">
    <cfRule type="expression" priority="40" dxfId="3" stopIfTrue="1">
      <formula>NOT(ISERROR(SEARCH("L",D5)))</formula>
    </cfRule>
  </conditionalFormatting>
  <conditionalFormatting sqref="F5:F24">
    <cfRule type="cellIs" priority="41" dxfId="2" operator="equal" stopIfTrue="1">
      <formula>"V"</formula>
    </cfRule>
  </conditionalFormatting>
  <conditionalFormatting sqref="H5:H24 J5:J24 L5:L24 Q5:Q24 U5:U24 W5:W24 Y5:Y24 N5:O24 AA5:AB24 AD5:AD24">
    <cfRule type="cellIs" priority="42" dxfId="1" operator="equal" stopIfTrue="1">
      <formula>"P"</formula>
    </cfRule>
  </conditionalFormatting>
  <conditionalFormatting sqref="P5:P24 AC5:AC24">
    <cfRule type="expression" priority="43" dxfId="0" stopIfTrue="1">
      <formula>ISERROR(P5)</formula>
    </cfRule>
  </conditionalFormatting>
  <printOptions/>
  <pageMargins left="0.75" right="0.75" top="0.66" bottom="0.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27"/>
  <sheetViews>
    <sheetView showGridLines="0" showRowColHeaders="0" tabSelected="1" zoomScale="70" zoomScaleNormal="70" zoomScalePageLayoutView="75" workbookViewId="0" topLeftCell="A5">
      <selection activeCell="AI19" sqref="AI19:AI20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25.7109375" style="1" customWidth="1"/>
    <col min="4" max="6" width="4.7109375" style="1" customWidth="1"/>
    <col min="7" max="7" width="5.7109375" style="54" customWidth="1"/>
    <col min="8" max="8" width="3.7109375" style="1" customWidth="1"/>
    <col min="9" max="9" width="5.7109375" style="54" customWidth="1"/>
    <col min="10" max="10" width="3.7109375" style="1" customWidth="1"/>
    <col min="11" max="11" width="5.7109375" style="54" customWidth="1"/>
    <col min="12" max="12" width="3.7109375" style="1" customWidth="1"/>
    <col min="13" max="13" width="5.7109375" style="54" customWidth="1"/>
    <col min="14" max="15" width="3.7109375" style="1" customWidth="1"/>
    <col min="16" max="16" width="7.7109375" style="1" customWidth="1"/>
    <col min="17" max="17" width="3.7109375" style="1" customWidth="1"/>
    <col min="18" max="18" width="7.7109375" style="1" customWidth="1"/>
    <col min="19" max="19" width="3.7109375" style="1" customWidth="1"/>
    <col min="20" max="20" width="5.7109375" style="54" customWidth="1"/>
    <col min="21" max="21" width="3.7109375" style="1" customWidth="1"/>
    <col min="22" max="22" width="5.7109375" style="54" customWidth="1"/>
    <col min="23" max="23" width="3.7109375" style="1" customWidth="1"/>
    <col min="24" max="24" width="5.7109375" style="54" customWidth="1"/>
    <col min="25" max="25" width="3.7109375" style="1" customWidth="1"/>
    <col min="26" max="26" width="5.7109375" style="54" customWidth="1"/>
    <col min="27" max="28" width="3.7109375" style="1" customWidth="1"/>
    <col min="29" max="29" width="7.7109375" style="1" customWidth="1"/>
    <col min="30" max="30" width="3.7109375" style="1" customWidth="1"/>
    <col min="31" max="31" width="7.7109375" style="1" customWidth="1"/>
    <col min="32" max="32" width="6.7109375" style="1" customWidth="1"/>
    <col min="33" max="33" width="8.7109375" style="1" customWidth="1"/>
    <col min="34" max="34" width="5.7109375" style="1" customWidth="1"/>
    <col min="35" max="35" width="3.7109375" style="29" customWidth="1"/>
    <col min="36" max="36" width="1.7109375" style="9" customWidth="1"/>
    <col min="37" max="37" width="9.140625" style="9" customWidth="1"/>
    <col min="38" max="16384" width="9.140625" style="1" customWidth="1"/>
  </cols>
  <sheetData>
    <row r="1" spans="2:37" ht="30" customHeight="1">
      <c r="B1" s="108" t="s">
        <v>93</v>
      </c>
      <c r="C1" s="108"/>
      <c r="D1" s="109" t="s">
        <v>95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5"/>
    </row>
    <row r="2" spans="2:37" ht="30" customHeight="1"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30"/>
    </row>
    <row r="3" spans="2:37" ht="30" customHeight="1">
      <c r="B3" s="106">
        <f ca="1">TODAY()</f>
        <v>41217</v>
      </c>
      <c r="C3" s="107"/>
      <c r="D3" s="94" t="s">
        <v>84</v>
      </c>
      <c r="E3" s="102" t="s">
        <v>91</v>
      </c>
      <c r="F3" s="104" t="s">
        <v>92</v>
      </c>
      <c r="G3" s="58"/>
      <c r="H3" s="59"/>
      <c r="I3" s="60"/>
      <c r="J3" s="60"/>
      <c r="K3" s="98" t="s">
        <v>32</v>
      </c>
      <c r="L3" s="98"/>
      <c r="M3" s="98"/>
      <c r="N3" s="98"/>
      <c r="O3" s="59"/>
      <c r="P3" s="92" t="s">
        <v>100</v>
      </c>
      <c r="Q3" s="64"/>
      <c r="R3" s="100" t="s">
        <v>96</v>
      </c>
      <c r="S3" s="9"/>
      <c r="T3" s="58"/>
      <c r="U3" s="59"/>
      <c r="V3" s="60"/>
      <c r="W3" s="60"/>
      <c r="X3" s="98" t="s">
        <v>97</v>
      </c>
      <c r="Y3" s="98"/>
      <c r="Z3" s="98"/>
      <c r="AA3" s="98"/>
      <c r="AB3" s="59"/>
      <c r="AC3" s="92" t="s">
        <v>99</v>
      </c>
      <c r="AD3" s="66"/>
      <c r="AE3" s="100" t="s">
        <v>98</v>
      </c>
      <c r="AF3" s="25"/>
      <c r="AG3" s="110" t="s">
        <v>1</v>
      </c>
      <c r="AH3" s="8"/>
      <c r="AI3" s="27"/>
      <c r="AJ3" s="6"/>
      <c r="AK3" s="6"/>
    </row>
    <row r="4" spans="2:37" ht="30" customHeight="1" thickBot="1">
      <c r="B4" s="3" t="s">
        <v>77</v>
      </c>
      <c r="C4" s="2" t="s">
        <v>0</v>
      </c>
      <c r="D4" s="95"/>
      <c r="E4" s="103"/>
      <c r="F4" s="105"/>
      <c r="G4" s="96">
        <v>1</v>
      </c>
      <c r="H4" s="97"/>
      <c r="I4" s="96">
        <v>2</v>
      </c>
      <c r="J4" s="97"/>
      <c r="K4" s="96">
        <v>3</v>
      </c>
      <c r="L4" s="97"/>
      <c r="M4" s="96">
        <v>4</v>
      </c>
      <c r="N4" s="97"/>
      <c r="O4" s="25"/>
      <c r="P4" s="93"/>
      <c r="Q4" s="65"/>
      <c r="R4" s="101"/>
      <c r="S4" s="37"/>
      <c r="T4" s="96">
        <v>1</v>
      </c>
      <c r="U4" s="97"/>
      <c r="V4" s="96">
        <v>2</v>
      </c>
      <c r="W4" s="97"/>
      <c r="X4" s="96">
        <v>3</v>
      </c>
      <c r="Y4" s="97"/>
      <c r="Z4" s="96">
        <v>4</v>
      </c>
      <c r="AA4" s="97"/>
      <c r="AB4" s="25"/>
      <c r="AC4" s="99"/>
      <c r="AD4" s="67"/>
      <c r="AE4" s="101"/>
      <c r="AF4" s="37"/>
      <c r="AG4" s="111"/>
      <c r="AH4" s="8"/>
      <c r="AI4" s="27"/>
      <c r="AJ4" s="6"/>
      <c r="AK4" s="6"/>
    </row>
    <row r="5" spans="2:37" ht="21.75" customHeight="1">
      <c r="B5" s="42" t="s">
        <v>35</v>
      </c>
      <c r="C5" s="45" t="s">
        <v>103</v>
      </c>
      <c r="D5" s="10"/>
      <c r="E5" s="11"/>
      <c r="F5" s="12"/>
      <c r="G5" s="48"/>
      <c r="H5" s="39"/>
      <c r="I5" s="51"/>
      <c r="J5" s="39"/>
      <c r="K5" s="51"/>
      <c r="L5" s="39"/>
      <c r="M5" s="51"/>
      <c r="N5" s="61"/>
      <c r="O5" s="84"/>
      <c r="P5" s="85" t="e">
        <f aca="true" t="shared" si="0" ref="P5:P25">AVERAGE(G5,I5,K5,M5)</f>
        <v>#DIV/0!</v>
      </c>
      <c r="Q5" s="84"/>
      <c r="R5" s="68">
        <f aca="true" t="shared" si="1" ref="R5:R14">IF(SUM(G5:M5)&gt;0,SUM(G5:M5),"")</f>
      </c>
      <c r="S5" s="36"/>
      <c r="T5" s="48"/>
      <c r="U5" s="39"/>
      <c r="V5" s="51"/>
      <c r="W5" s="39"/>
      <c r="X5" s="51"/>
      <c r="Y5" s="39"/>
      <c r="Z5" s="51"/>
      <c r="AA5" s="61"/>
      <c r="AB5" s="84"/>
      <c r="AC5" s="85" t="e">
        <f aca="true" t="shared" si="2" ref="AC5:AC25">AVERAGE(T5,V5,X5,Z5)</f>
        <v>#DIV/0!</v>
      </c>
      <c r="AD5" s="84"/>
      <c r="AE5" s="68">
        <f aca="true" t="shared" si="3" ref="AE5:AE14">IF(SUM(T5:Z5)&gt;0,SUM(T5:Z5),"")</f>
      </c>
      <c r="AF5" s="38"/>
      <c r="AG5" s="71">
        <f aca="true" t="shared" si="4" ref="AG5:AG14">IF(SUM(R5,AE5)&gt;0,SUM(R5,AE5),"")</f>
      </c>
      <c r="AH5" s="31" t="e">
        <f>RANK(AG5,$AG$5:$AG$14,0)</f>
        <v>#VALUE!</v>
      </c>
      <c r="AI5" s="4" t="e">
        <f>IF(AH5&lt;=10,AJ5,"")</f>
        <v>#VALUE!</v>
      </c>
      <c r="AJ5" s="34" t="str">
        <f aca="true" t="shared" si="5" ref="AJ5:AJ14">IF((COUNTIF($AG$5:$AG$14,AG5))&gt;1,"="," ")</f>
        <v>=</v>
      </c>
      <c r="AK5" s="26"/>
    </row>
    <row r="6" spans="2:37" ht="21.75" customHeight="1">
      <c r="B6" s="43" t="s">
        <v>36</v>
      </c>
      <c r="C6" s="46" t="s">
        <v>151</v>
      </c>
      <c r="D6" s="13"/>
      <c r="E6" s="14"/>
      <c r="F6" s="21"/>
      <c r="G6" s="49">
        <v>99</v>
      </c>
      <c r="H6" s="40"/>
      <c r="I6" s="52">
        <v>93</v>
      </c>
      <c r="J6" s="40"/>
      <c r="K6" s="52">
        <v>98</v>
      </c>
      <c r="L6" s="40"/>
      <c r="M6" s="52">
        <v>95</v>
      </c>
      <c r="N6" s="62"/>
      <c r="O6" s="84"/>
      <c r="P6" s="86">
        <f t="shared" si="0"/>
        <v>96.25</v>
      </c>
      <c r="Q6" s="84"/>
      <c r="R6" s="69">
        <f t="shared" si="1"/>
        <v>385</v>
      </c>
      <c r="S6" s="36"/>
      <c r="T6" s="49">
        <v>94</v>
      </c>
      <c r="U6" s="40"/>
      <c r="V6" s="52">
        <v>94</v>
      </c>
      <c r="W6" s="40"/>
      <c r="X6" s="52">
        <v>94</v>
      </c>
      <c r="Y6" s="40"/>
      <c r="Z6" s="52">
        <v>94</v>
      </c>
      <c r="AA6" s="62"/>
      <c r="AB6" s="84"/>
      <c r="AC6" s="86">
        <f t="shared" si="2"/>
        <v>94</v>
      </c>
      <c r="AD6" s="84"/>
      <c r="AE6" s="69">
        <f t="shared" si="3"/>
        <v>376</v>
      </c>
      <c r="AF6" s="38"/>
      <c r="AG6" s="72">
        <f t="shared" si="4"/>
        <v>761</v>
      </c>
      <c r="AH6" s="31">
        <f>RANK(AG6,$AG$5:$AG$14,0)</f>
        <v>1</v>
      </c>
      <c r="AI6" s="4" t="str">
        <f aca="true" t="shared" si="6" ref="AI6:AI14">IF(AH6&lt;=10,AJ6,"")</f>
        <v> </v>
      </c>
      <c r="AJ6" s="34" t="str">
        <f t="shared" si="5"/>
        <v> </v>
      </c>
      <c r="AK6" s="26"/>
    </row>
    <row r="7" spans="2:37" ht="21.75" customHeight="1">
      <c r="B7" s="43" t="s">
        <v>34</v>
      </c>
      <c r="C7" s="46" t="s">
        <v>101</v>
      </c>
      <c r="D7" s="13"/>
      <c r="E7" s="14"/>
      <c r="F7" s="15"/>
      <c r="G7" s="49">
        <v>94</v>
      </c>
      <c r="H7" s="40"/>
      <c r="I7" s="52">
        <v>92</v>
      </c>
      <c r="J7" s="40"/>
      <c r="K7" s="52">
        <v>94</v>
      </c>
      <c r="L7" s="40"/>
      <c r="M7" s="52">
        <v>97</v>
      </c>
      <c r="N7" s="62"/>
      <c r="O7" s="84"/>
      <c r="P7" s="86">
        <f t="shared" si="0"/>
        <v>94.25</v>
      </c>
      <c r="Q7" s="84"/>
      <c r="R7" s="69">
        <f t="shared" si="1"/>
        <v>377</v>
      </c>
      <c r="S7" s="36"/>
      <c r="T7" s="49">
        <v>97</v>
      </c>
      <c r="U7" s="40"/>
      <c r="V7" s="52">
        <v>94</v>
      </c>
      <c r="W7" s="40"/>
      <c r="X7" s="52">
        <v>96</v>
      </c>
      <c r="Y7" s="40"/>
      <c r="Z7" s="52">
        <v>96</v>
      </c>
      <c r="AA7" s="62" t="s">
        <v>149</v>
      </c>
      <c r="AB7" s="84"/>
      <c r="AC7" s="86">
        <f t="shared" si="2"/>
        <v>95.75</v>
      </c>
      <c r="AD7" s="84"/>
      <c r="AE7" s="69">
        <f t="shared" si="3"/>
        <v>383</v>
      </c>
      <c r="AF7" s="38"/>
      <c r="AG7" s="72">
        <f t="shared" si="4"/>
        <v>760</v>
      </c>
      <c r="AH7" s="31">
        <f>RANK(AG7,$AG$5:$AG$14,0)</f>
        <v>2</v>
      </c>
      <c r="AI7" s="4" t="str">
        <f t="shared" si="6"/>
        <v> </v>
      </c>
      <c r="AJ7" s="34" t="str">
        <f t="shared" si="5"/>
        <v> </v>
      </c>
      <c r="AK7" s="26"/>
    </row>
    <row r="8" spans="2:37" ht="21.75" customHeight="1">
      <c r="B8" s="43" t="s">
        <v>33</v>
      </c>
      <c r="C8" s="46" t="s">
        <v>102</v>
      </c>
      <c r="D8" s="13"/>
      <c r="E8" s="14"/>
      <c r="F8" s="15"/>
      <c r="G8" s="49">
        <v>97</v>
      </c>
      <c r="H8" s="40"/>
      <c r="I8" s="52">
        <v>95</v>
      </c>
      <c r="J8" s="40"/>
      <c r="K8" s="52">
        <v>94</v>
      </c>
      <c r="L8" s="40"/>
      <c r="M8" s="52">
        <v>96</v>
      </c>
      <c r="N8" s="62"/>
      <c r="O8" s="84"/>
      <c r="P8" s="86">
        <f t="shared" si="0"/>
        <v>95.5</v>
      </c>
      <c r="Q8" s="84"/>
      <c r="R8" s="69">
        <f t="shared" si="1"/>
        <v>382</v>
      </c>
      <c r="S8" s="36"/>
      <c r="T8" s="49">
        <v>93</v>
      </c>
      <c r="U8" s="40"/>
      <c r="V8" s="52">
        <v>93</v>
      </c>
      <c r="W8" s="40"/>
      <c r="X8" s="52">
        <v>92</v>
      </c>
      <c r="Y8" s="40"/>
      <c r="Z8" s="52">
        <v>90</v>
      </c>
      <c r="AA8" s="62"/>
      <c r="AB8" s="84"/>
      <c r="AC8" s="86">
        <f t="shared" si="2"/>
        <v>92</v>
      </c>
      <c r="AD8" s="84"/>
      <c r="AE8" s="69">
        <f t="shared" si="3"/>
        <v>368</v>
      </c>
      <c r="AF8" s="38"/>
      <c r="AG8" s="72">
        <f t="shared" si="4"/>
        <v>750</v>
      </c>
      <c r="AH8" s="31">
        <f>RANK(AG8,$AG$5:$AG$14,0)</f>
        <v>3</v>
      </c>
      <c r="AI8" s="4" t="str">
        <f t="shared" si="6"/>
        <v> </v>
      </c>
      <c r="AJ8" s="34" t="str">
        <f t="shared" si="5"/>
        <v> </v>
      </c>
      <c r="AK8" s="26"/>
    </row>
    <row r="9" spans="2:37" ht="21.75" customHeight="1">
      <c r="B9" s="43" t="s">
        <v>37</v>
      </c>
      <c r="C9" s="46"/>
      <c r="D9" s="13"/>
      <c r="E9" s="14"/>
      <c r="F9" s="15"/>
      <c r="G9" s="49"/>
      <c r="H9" s="40"/>
      <c r="I9" s="52"/>
      <c r="J9" s="40"/>
      <c r="K9" s="52"/>
      <c r="L9" s="40"/>
      <c r="M9" s="52"/>
      <c r="N9" s="62"/>
      <c r="O9" s="84"/>
      <c r="P9" s="86" t="e">
        <f t="shared" si="0"/>
        <v>#DIV/0!</v>
      </c>
      <c r="Q9" s="84"/>
      <c r="R9" s="69">
        <f t="shared" si="1"/>
      </c>
      <c r="S9" s="36"/>
      <c r="T9" s="49"/>
      <c r="U9" s="40"/>
      <c r="V9" s="52"/>
      <c r="W9" s="40"/>
      <c r="X9" s="52"/>
      <c r="Y9" s="40"/>
      <c r="Z9" s="52"/>
      <c r="AA9" s="62"/>
      <c r="AB9" s="84"/>
      <c r="AC9" s="86" t="e">
        <f t="shared" si="2"/>
        <v>#DIV/0!</v>
      </c>
      <c r="AD9" s="84"/>
      <c r="AE9" s="69">
        <f t="shared" si="3"/>
      </c>
      <c r="AF9" s="38"/>
      <c r="AG9" s="72">
        <f t="shared" si="4"/>
      </c>
      <c r="AH9" s="31" t="e">
        <f aca="true" t="shared" si="7" ref="AH9:AH14">RANK(AG9,$AG$5:$AG$14,0)</f>
        <v>#VALUE!</v>
      </c>
      <c r="AI9" s="4" t="e">
        <f t="shared" si="6"/>
        <v>#VALUE!</v>
      </c>
      <c r="AJ9" s="34" t="str">
        <f t="shared" si="5"/>
        <v>=</v>
      </c>
      <c r="AK9" s="26"/>
    </row>
    <row r="10" spans="2:37" ht="21.75" customHeight="1">
      <c r="B10" s="43" t="s">
        <v>38</v>
      </c>
      <c r="C10" s="46"/>
      <c r="D10" s="13"/>
      <c r="E10" s="14"/>
      <c r="F10" s="15"/>
      <c r="G10" s="49"/>
      <c r="H10" s="40"/>
      <c r="I10" s="52"/>
      <c r="J10" s="40"/>
      <c r="K10" s="52"/>
      <c r="L10" s="40"/>
      <c r="M10" s="52"/>
      <c r="N10" s="62"/>
      <c r="O10" s="84"/>
      <c r="P10" s="86" t="e">
        <f t="shared" si="0"/>
        <v>#DIV/0!</v>
      </c>
      <c r="Q10" s="84"/>
      <c r="R10" s="69">
        <f t="shared" si="1"/>
      </c>
      <c r="S10" s="36"/>
      <c r="T10" s="49"/>
      <c r="U10" s="40"/>
      <c r="V10" s="52"/>
      <c r="W10" s="40"/>
      <c r="X10" s="52"/>
      <c r="Y10" s="40"/>
      <c r="Z10" s="52"/>
      <c r="AA10" s="62"/>
      <c r="AB10" s="84"/>
      <c r="AC10" s="86" t="e">
        <f t="shared" si="2"/>
        <v>#DIV/0!</v>
      </c>
      <c r="AD10" s="84"/>
      <c r="AE10" s="69">
        <f t="shared" si="3"/>
      </c>
      <c r="AF10" s="38"/>
      <c r="AG10" s="72">
        <f t="shared" si="4"/>
      </c>
      <c r="AH10" s="31" t="e">
        <f t="shared" si="7"/>
        <v>#VALUE!</v>
      </c>
      <c r="AI10" s="4" t="e">
        <f t="shared" si="6"/>
        <v>#VALUE!</v>
      </c>
      <c r="AJ10" s="34" t="str">
        <f t="shared" si="5"/>
        <v>=</v>
      </c>
      <c r="AK10" s="26"/>
    </row>
    <row r="11" spans="2:37" ht="21.75" customHeight="1">
      <c r="B11" s="43" t="s">
        <v>39</v>
      </c>
      <c r="C11" s="46"/>
      <c r="D11" s="13"/>
      <c r="E11" s="14"/>
      <c r="F11" s="15"/>
      <c r="G11" s="49"/>
      <c r="H11" s="40"/>
      <c r="I11" s="52"/>
      <c r="J11" s="40"/>
      <c r="K11" s="52"/>
      <c r="L11" s="40"/>
      <c r="M11" s="52"/>
      <c r="N11" s="62"/>
      <c r="O11" s="84"/>
      <c r="P11" s="86" t="e">
        <f t="shared" si="0"/>
        <v>#DIV/0!</v>
      </c>
      <c r="Q11" s="84"/>
      <c r="R11" s="69">
        <f t="shared" si="1"/>
      </c>
      <c r="S11" s="36"/>
      <c r="T11" s="49"/>
      <c r="U11" s="40"/>
      <c r="V11" s="52"/>
      <c r="W11" s="40"/>
      <c r="X11" s="52"/>
      <c r="Y11" s="40"/>
      <c r="Z11" s="52"/>
      <c r="AA11" s="62"/>
      <c r="AB11" s="84"/>
      <c r="AC11" s="86" t="e">
        <f t="shared" si="2"/>
        <v>#DIV/0!</v>
      </c>
      <c r="AD11" s="84"/>
      <c r="AE11" s="69">
        <f t="shared" si="3"/>
      </c>
      <c r="AF11" s="38"/>
      <c r="AG11" s="72">
        <f t="shared" si="4"/>
      </c>
      <c r="AH11" s="31" t="e">
        <f t="shared" si="7"/>
        <v>#VALUE!</v>
      </c>
      <c r="AI11" s="4" t="e">
        <f t="shared" si="6"/>
        <v>#VALUE!</v>
      </c>
      <c r="AJ11" s="34" t="str">
        <f t="shared" si="5"/>
        <v>=</v>
      </c>
      <c r="AK11" s="26"/>
    </row>
    <row r="12" spans="2:37" ht="21.75" customHeight="1">
      <c r="B12" s="43" t="s">
        <v>40</v>
      </c>
      <c r="C12" s="46"/>
      <c r="D12" s="13"/>
      <c r="E12" s="14"/>
      <c r="F12" s="15"/>
      <c r="G12" s="49"/>
      <c r="H12" s="40"/>
      <c r="I12" s="52"/>
      <c r="J12" s="40"/>
      <c r="K12" s="52"/>
      <c r="L12" s="40"/>
      <c r="M12" s="52"/>
      <c r="N12" s="62"/>
      <c r="O12" s="84"/>
      <c r="P12" s="86" t="e">
        <f t="shared" si="0"/>
        <v>#DIV/0!</v>
      </c>
      <c r="Q12" s="84"/>
      <c r="R12" s="69">
        <f t="shared" si="1"/>
      </c>
      <c r="S12" s="36"/>
      <c r="T12" s="49"/>
      <c r="U12" s="40"/>
      <c r="V12" s="52"/>
      <c r="W12" s="40"/>
      <c r="X12" s="52"/>
      <c r="Y12" s="40"/>
      <c r="Z12" s="52"/>
      <c r="AA12" s="62"/>
      <c r="AB12" s="84"/>
      <c r="AC12" s="86" t="e">
        <f t="shared" si="2"/>
        <v>#DIV/0!</v>
      </c>
      <c r="AD12" s="84"/>
      <c r="AE12" s="69">
        <f t="shared" si="3"/>
      </c>
      <c r="AF12" s="38"/>
      <c r="AG12" s="72">
        <f t="shared" si="4"/>
      </c>
      <c r="AH12" s="31" t="e">
        <f t="shared" si="7"/>
        <v>#VALUE!</v>
      </c>
      <c r="AI12" s="4" t="e">
        <f t="shared" si="6"/>
        <v>#VALUE!</v>
      </c>
      <c r="AJ12" s="34" t="str">
        <f t="shared" si="5"/>
        <v>=</v>
      </c>
      <c r="AK12" s="26"/>
    </row>
    <row r="13" spans="2:37" ht="21.75" customHeight="1">
      <c r="B13" s="43" t="s">
        <v>41</v>
      </c>
      <c r="C13" s="46"/>
      <c r="D13" s="13"/>
      <c r="E13" s="14"/>
      <c r="F13" s="15"/>
      <c r="G13" s="49"/>
      <c r="H13" s="40"/>
      <c r="I13" s="52"/>
      <c r="J13" s="40"/>
      <c r="K13" s="52"/>
      <c r="L13" s="40"/>
      <c r="M13" s="52"/>
      <c r="N13" s="62"/>
      <c r="O13" s="84"/>
      <c r="P13" s="86" t="e">
        <f t="shared" si="0"/>
        <v>#DIV/0!</v>
      </c>
      <c r="Q13" s="84"/>
      <c r="R13" s="69">
        <f t="shared" si="1"/>
      </c>
      <c r="S13" s="36"/>
      <c r="T13" s="49"/>
      <c r="U13" s="40"/>
      <c r="V13" s="52"/>
      <c r="W13" s="40"/>
      <c r="X13" s="52"/>
      <c r="Y13" s="40"/>
      <c r="Z13" s="52"/>
      <c r="AA13" s="62"/>
      <c r="AB13" s="84"/>
      <c r="AC13" s="86" t="e">
        <f t="shared" si="2"/>
        <v>#DIV/0!</v>
      </c>
      <c r="AD13" s="84"/>
      <c r="AE13" s="69">
        <f t="shared" si="3"/>
      </c>
      <c r="AF13" s="38"/>
      <c r="AG13" s="72">
        <f t="shared" si="4"/>
      </c>
      <c r="AH13" s="31" t="e">
        <f t="shared" si="7"/>
        <v>#VALUE!</v>
      </c>
      <c r="AI13" s="4" t="e">
        <f t="shared" si="6"/>
        <v>#VALUE!</v>
      </c>
      <c r="AJ13" s="34" t="str">
        <f t="shared" si="5"/>
        <v>=</v>
      </c>
      <c r="AK13" s="26"/>
    </row>
    <row r="14" spans="2:37" ht="21.75" customHeight="1" thickBot="1">
      <c r="B14" s="44" t="s">
        <v>42</v>
      </c>
      <c r="C14" s="47"/>
      <c r="D14" s="19"/>
      <c r="E14" s="20"/>
      <c r="F14" s="21"/>
      <c r="G14" s="50"/>
      <c r="H14" s="41"/>
      <c r="I14" s="53"/>
      <c r="J14" s="41"/>
      <c r="K14" s="53"/>
      <c r="L14" s="41"/>
      <c r="M14" s="56"/>
      <c r="N14" s="74"/>
      <c r="O14" s="84"/>
      <c r="P14" s="87" t="e">
        <f t="shared" si="0"/>
        <v>#DIV/0!</v>
      </c>
      <c r="Q14" s="84"/>
      <c r="R14" s="70">
        <f t="shared" si="1"/>
      </c>
      <c r="S14" s="36"/>
      <c r="T14" s="50"/>
      <c r="U14" s="41"/>
      <c r="V14" s="53"/>
      <c r="W14" s="41"/>
      <c r="X14" s="53"/>
      <c r="Y14" s="41"/>
      <c r="Z14" s="56"/>
      <c r="AA14" s="74"/>
      <c r="AB14" s="84"/>
      <c r="AC14" s="87" t="e">
        <f t="shared" si="2"/>
        <v>#DIV/0!</v>
      </c>
      <c r="AD14" s="84"/>
      <c r="AE14" s="70">
        <f t="shared" si="3"/>
      </c>
      <c r="AF14" s="38"/>
      <c r="AG14" s="73">
        <f t="shared" si="4"/>
      </c>
      <c r="AH14" s="31" t="e">
        <f t="shared" si="7"/>
        <v>#VALUE!</v>
      </c>
      <c r="AI14" s="4" t="e">
        <f t="shared" si="6"/>
        <v>#VALUE!</v>
      </c>
      <c r="AJ14" s="34" t="str">
        <f t="shared" si="5"/>
        <v>=</v>
      </c>
      <c r="AK14" s="26"/>
    </row>
    <row r="15" spans="2:37" ht="21.75" customHeight="1" thickBot="1">
      <c r="B15" s="35"/>
      <c r="C15" s="32"/>
      <c r="D15" s="91" t="s">
        <v>87</v>
      </c>
      <c r="E15" s="91" t="s">
        <v>85</v>
      </c>
      <c r="F15" s="91" t="s">
        <v>90</v>
      </c>
      <c r="G15" s="55"/>
      <c r="H15" s="33"/>
      <c r="I15" s="55"/>
      <c r="J15" s="33"/>
      <c r="K15" s="55"/>
      <c r="L15" s="33"/>
      <c r="M15" s="55"/>
      <c r="N15" s="33"/>
      <c r="O15" s="88"/>
      <c r="P15" s="89" t="e">
        <f t="shared" si="0"/>
        <v>#DIV/0!</v>
      </c>
      <c r="Q15" s="88"/>
      <c r="R15" s="76"/>
      <c r="S15" s="26"/>
      <c r="T15" s="55"/>
      <c r="U15" s="33"/>
      <c r="V15" s="55"/>
      <c r="W15" s="33"/>
      <c r="X15" s="55"/>
      <c r="Y15" s="33"/>
      <c r="Z15" s="55"/>
      <c r="AA15" s="33"/>
      <c r="AB15" s="88"/>
      <c r="AC15" s="89" t="e">
        <f t="shared" si="2"/>
        <v>#DIV/0!</v>
      </c>
      <c r="AD15" s="88"/>
      <c r="AE15" s="76"/>
      <c r="AF15" s="26"/>
      <c r="AG15" s="76"/>
      <c r="AH15" s="31"/>
      <c r="AI15" s="4"/>
      <c r="AJ15" s="34"/>
      <c r="AK15" s="26"/>
    </row>
    <row r="16" spans="2:37" ht="21.75" customHeight="1">
      <c r="B16" s="42" t="s">
        <v>68</v>
      </c>
      <c r="C16" s="45" t="s">
        <v>135</v>
      </c>
      <c r="D16" s="22"/>
      <c r="E16" s="23"/>
      <c r="F16" s="24"/>
      <c r="G16" s="48"/>
      <c r="H16" s="39"/>
      <c r="I16" s="51"/>
      <c r="J16" s="39"/>
      <c r="K16" s="51"/>
      <c r="L16" s="39"/>
      <c r="M16" s="57"/>
      <c r="N16" s="75"/>
      <c r="O16" s="84"/>
      <c r="P16" s="85" t="e">
        <f t="shared" si="0"/>
        <v>#DIV/0!</v>
      </c>
      <c r="Q16" s="84"/>
      <c r="R16" s="68">
        <f aca="true" t="shared" si="8" ref="R16:R25">IF(SUM(G16:M16)&gt;0,SUM(G16:M16),"")</f>
      </c>
      <c r="S16" s="36"/>
      <c r="T16" s="48"/>
      <c r="U16" s="39"/>
      <c r="V16" s="51"/>
      <c r="W16" s="39"/>
      <c r="X16" s="51"/>
      <c r="Y16" s="39"/>
      <c r="Z16" s="57"/>
      <c r="AA16" s="75"/>
      <c r="AB16" s="84"/>
      <c r="AC16" s="85" t="e">
        <f t="shared" si="2"/>
        <v>#DIV/0!</v>
      </c>
      <c r="AD16" s="84"/>
      <c r="AE16" s="68">
        <f aca="true" t="shared" si="9" ref="AE16:AE25">IF(SUM(T16:Z16)&gt;0,SUM(T16:Z16),"")</f>
      </c>
      <c r="AF16" s="38"/>
      <c r="AG16" s="71">
        <f aca="true" t="shared" si="10" ref="AG16:AG25">IF(SUM(R16,AE16)&gt;0,SUM(R16,AE16),"")</f>
      </c>
      <c r="AH16" s="31" t="e">
        <f>RANK(AG16,$AG$16:$AG$25,0)</f>
        <v>#VALUE!</v>
      </c>
      <c r="AI16" s="4" t="e">
        <f>IF(AH16&lt;=10,AJ16,"")</f>
        <v>#VALUE!</v>
      </c>
      <c r="AJ16" s="34" t="str">
        <f aca="true" t="shared" si="11" ref="AJ16:AJ25">IF((COUNTIF($AG$16:$AG$25,AG16))&gt;1,"="," ")</f>
        <v> </v>
      </c>
      <c r="AK16" s="26"/>
    </row>
    <row r="17" spans="2:37" ht="21.75" customHeight="1">
      <c r="B17" s="43" t="s">
        <v>74</v>
      </c>
      <c r="C17" s="46" t="s">
        <v>141</v>
      </c>
      <c r="D17" s="13"/>
      <c r="E17" s="14"/>
      <c r="F17" s="15"/>
      <c r="G17" s="49">
        <v>95</v>
      </c>
      <c r="H17" s="40"/>
      <c r="I17" s="52">
        <v>95</v>
      </c>
      <c r="J17" s="40"/>
      <c r="K17" s="52">
        <v>94</v>
      </c>
      <c r="L17" s="40"/>
      <c r="M17" s="52">
        <v>89</v>
      </c>
      <c r="N17" s="62"/>
      <c r="O17" s="84"/>
      <c r="P17" s="86">
        <f t="shared" si="0"/>
        <v>93.25</v>
      </c>
      <c r="Q17" s="84"/>
      <c r="R17" s="69">
        <f t="shared" si="8"/>
        <v>373</v>
      </c>
      <c r="S17" s="36"/>
      <c r="T17" s="49">
        <v>92</v>
      </c>
      <c r="U17" s="40"/>
      <c r="V17" s="52">
        <v>95</v>
      </c>
      <c r="W17" s="40"/>
      <c r="X17" s="52">
        <v>80</v>
      </c>
      <c r="Y17" s="40"/>
      <c r="Z17" s="52">
        <v>95</v>
      </c>
      <c r="AA17" s="62"/>
      <c r="AB17" s="84"/>
      <c r="AC17" s="86">
        <f t="shared" si="2"/>
        <v>90.5</v>
      </c>
      <c r="AD17" s="84"/>
      <c r="AE17" s="69">
        <f t="shared" si="9"/>
        <v>362</v>
      </c>
      <c r="AF17" s="38"/>
      <c r="AG17" s="72">
        <f t="shared" si="10"/>
        <v>735</v>
      </c>
      <c r="AH17" s="31">
        <f>RANK(AG17,$AG$16:$AG$25,0)</f>
        <v>1</v>
      </c>
      <c r="AI17" s="4" t="str">
        <f aca="true" t="shared" si="12" ref="AI17:AI25">IF(AH17&lt;=10,AJ17,"")</f>
        <v> </v>
      </c>
      <c r="AJ17" s="34" t="str">
        <f t="shared" si="11"/>
        <v> </v>
      </c>
      <c r="AK17" s="26"/>
    </row>
    <row r="18" spans="2:37" ht="21.75" customHeight="1">
      <c r="B18" s="43" t="s">
        <v>69</v>
      </c>
      <c r="C18" s="46" t="s">
        <v>144</v>
      </c>
      <c r="D18" s="13"/>
      <c r="E18" s="14"/>
      <c r="F18" s="15"/>
      <c r="G18" s="49">
        <v>87</v>
      </c>
      <c r="H18" s="40"/>
      <c r="I18" s="52">
        <v>86</v>
      </c>
      <c r="J18" s="40"/>
      <c r="K18" s="52">
        <v>91</v>
      </c>
      <c r="L18" s="40"/>
      <c r="M18" s="52">
        <v>94</v>
      </c>
      <c r="N18" s="62"/>
      <c r="O18" s="84"/>
      <c r="P18" s="86">
        <f t="shared" si="0"/>
        <v>89.5</v>
      </c>
      <c r="Q18" s="84"/>
      <c r="R18" s="69">
        <f t="shared" si="8"/>
        <v>358</v>
      </c>
      <c r="S18" s="36"/>
      <c r="T18" s="49">
        <v>96</v>
      </c>
      <c r="U18" s="40"/>
      <c r="V18" s="52">
        <v>93</v>
      </c>
      <c r="W18" s="40"/>
      <c r="X18" s="52">
        <v>94</v>
      </c>
      <c r="Y18" s="40"/>
      <c r="Z18" s="52">
        <v>90</v>
      </c>
      <c r="AA18" s="62"/>
      <c r="AB18" s="84"/>
      <c r="AC18" s="86">
        <f t="shared" si="2"/>
        <v>93.25</v>
      </c>
      <c r="AD18" s="84"/>
      <c r="AE18" s="69">
        <f t="shared" si="9"/>
        <v>373</v>
      </c>
      <c r="AF18" s="38"/>
      <c r="AG18" s="72">
        <f t="shared" si="10"/>
        <v>731</v>
      </c>
      <c r="AH18" s="31">
        <f>RANK(AG18,$AG$16:$AG$25,0)</f>
        <v>2</v>
      </c>
      <c r="AI18" s="4" t="str">
        <f t="shared" si="12"/>
        <v> </v>
      </c>
      <c r="AJ18" s="34" t="str">
        <f t="shared" si="11"/>
        <v> </v>
      </c>
      <c r="AK18" s="26"/>
    </row>
    <row r="19" spans="2:37" ht="21.75" customHeight="1">
      <c r="B19" s="43" t="s">
        <v>76</v>
      </c>
      <c r="C19" s="46" t="s">
        <v>143</v>
      </c>
      <c r="D19" s="13"/>
      <c r="E19" s="14"/>
      <c r="F19" s="15"/>
      <c r="G19" s="49">
        <v>90</v>
      </c>
      <c r="H19" s="40"/>
      <c r="I19" s="52">
        <v>91</v>
      </c>
      <c r="J19" s="40"/>
      <c r="K19" s="52">
        <v>87</v>
      </c>
      <c r="L19" s="40"/>
      <c r="M19" s="52">
        <v>91</v>
      </c>
      <c r="N19" s="62"/>
      <c r="O19" s="84"/>
      <c r="P19" s="86">
        <f t="shared" si="0"/>
        <v>89.75</v>
      </c>
      <c r="Q19" s="84"/>
      <c r="R19" s="69">
        <f t="shared" si="8"/>
        <v>359</v>
      </c>
      <c r="S19" s="36"/>
      <c r="T19" s="49">
        <v>90</v>
      </c>
      <c r="U19" s="40"/>
      <c r="V19" s="52">
        <v>94</v>
      </c>
      <c r="W19" s="40"/>
      <c r="X19" s="52">
        <v>88</v>
      </c>
      <c r="Y19" s="40"/>
      <c r="Z19" s="52">
        <v>93</v>
      </c>
      <c r="AA19" s="62"/>
      <c r="AB19" s="84"/>
      <c r="AC19" s="86">
        <f t="shared" si="2"/>
        <v>91.25</v>
      </c>
      <c r="AD19" s="84"/>
      <c r="AE19" s="69">
        <f t="shared" si="9"/>
        <v>365</v>
      </c>
      <c r="AF19" s="38"/>
      <c r="AG19" s="72">
        <f t="shared" si="10"/>
        <v>724</v>
      </c>
      <c r="AH19" s="31">
        <f>RANK(AG19,$AG$16:$AG$25,0)</f>
        <v>3</v>
      </c>
      <c r="AI19" s="4"/>
      <c r="AJ19" s="34" t="str">
        <f t="shared" si="11"/>
        <v>=</v>
      </c>
      <c r="AK19" s="26"/>
    </row>
    <row r="20" spans="2:37" ht="21.75" customHeight="1">
      <c r="B20" s="43" t="s">
        <v>67</v>
      </c>
      <c r="C20" s="46" t="s">
        <v>134</v>
      </c>
      <c r="D20" s="13"/>
      <c r="E20" s="14"/>
      <c r="F20" s="15"/>
      <c r="G20" s="49">
        <v>91</v>
      </c>
      <c r="H20" s="40"/>
      <c r="I20" s="52">
        <v>86</v>
      </c>
      <c r="J20" s="40"/>
      <c r="K20" s="52">
        <v>93</v>
      </c>
      <c r="L20" s="40"/>
      <c r="M20" s="52">
        <v>94</v>
      </c>
      <c r="N20" s="62"/>
      <c r="O20" s="84"/>
      <c r="P20" s="86">
        <f t="shared" si="0"/>
        <v>91</v>
      </c>
      <c r="Q20" s="84"/>
      <c r="R20" s="69">
        <f t="shared" si="8"/>
        <v>364</v>
      </c>
      <c r="S20" s="36"/>
      <c r="T20" s="49">
        <v>91</v>
      </c>
      <c r="U20" s="40"/>
      <c r="V20" s="52">
        <v>88</v>
      </c>
      <c r="W20" s="40"/>
      <c r="X20" s="52">
        <v>92</v>
      </c>
      <c r="Y20" s="40"/>
      <c r="Z20" s="52">
        <v>89</v>
      </c>
      <c r="AA20" s="62"/>
      <c r="AB20" s="84"/>
      <c r="AC20" s="86">
        <f t="shared" si="2"/>
        <v>90</v>
      </c>
      <c r="AD20" s="84"/>
      <c r="AE20" s="69">
        <f t="shared" si="9"/>
        <v>360</v>
      </c>
      <c r="AF20" s="38"/>
      <c r="AG20" s="72">
        <f t="shared" si="10"/>
        <v>724</v>
      </c>
      <c r="AH20" s="31">
        <v>4</v>
      </c>
      <c r="AI20" s="4"/>
      <c r="AJ20" s="34" t="str">
        <f t="shared" si="11"/>
        <v>=</v>
      </c>
      <c r="AK20" s="26"/>
    </row>
    <row r="21" spans="2:37" ht="21.75" customHeight="1">
      <c r="B21" s="43" t="s">
        <v>73</v>
      </c>
      <c r="C21" s="46" t="s">
        <v>140</v>
      </c>
      <c r="D21" s="13"/>
      <c r="E21" s="14"/>
      <c r="F21" s="15"/>
      <c r="G21" s="49">
        <v>91</v>
      </c>
      <c r="H21" s="40" t="s">
        <v>149</v>
      </c>
      <c r="I21" s="52">
        <v>90</v>
      </c>
      <c r="J21" s="40"/>
      <c r="K21" s="52">
        <v>90</v>
      </c>
      <c r="L21" s="40"/>
      <c r="M21" s="52">
        <v>96</v>
      </c>
      <c r="N21" s="62"/>
      <c r="O21" s="84"/>
      <c r="P21" s="86">
        <f t="shared" si="0"/>
        <v>91.75</v>
      </c>
      <c r="Q21" s="84"/>
      <c r="R21" s="69">
        <f t="shared" si="8"/>
        <v>367</v>
      </c>
      <c r="S21" s="36"/>
      <c r="T21" s="49">
        <v>86</v>
      </c>
      <c r="U21" s="40"/>
      <c r="V21" s="52">
        <v>90</v>
      </c>
      <c r="W21" s="40"/>
      <c r="X21" s="52">
        <v>87</v>
      </c>
      <c r="Y21" s="40"/>
      <c r="Z21" s="52">
        <v>87</v>
      </c>
      <c r="AA21" s="62"/>
      <c r="AB21" s="84"/>
      <c r="AC21" s="86">
        <f t="shared" si="2"/>
        <v>87.5</v>
      </c>
      <c r="AD21" s="84"/>
      <c r="AE21" s="69">
        <f t="shared" si="9"/>
        <v>350</v>
      </c>
      <c r="AF21" s="38"/>
      <c r="AG21" s="72">
        <f t="shared" si="10"/>
        <v>717</v>
      </c>
      <c r="AH21" s="31">
        <f>RANK(AG21,$AG$16:$AG$25,0)</f>
        <v>5</v>
      </c>
      <c r="AI21" s="4" t="str">
        <f t="shared" si="12"/>
        <v> </v>
      </c>
      <c r="AJ21" s="34" t="str">
        <f t="shared" si="11"/>
        <v> </v>
      </c>
      <c r="AK21" s="26"/>
    </row>
    <row r="22" spans="2:37" ht="21.75" customHeight="1">
      <c r="B22" s="43" t="s">
        <v>75</v>
      </c>
      <c r="C22" s="46" t="s">
        <v>152</v>
      </c>
      <c r="D22" s="13"/>
      <c r="E22" s="14"/>
      <c r="F22" s="15"/>
      <c r="G22" s="49">
        <v>91</v>
      </c>
      <c r="H22" s="40"/>
      <c r="I22" s="52">
        <v>86</v>
      </c>
      <c r="J22" s="40"/>
      <c r="K22" s="52">
        <v>90</v>
      </c>
      <c r="L22" s="40"/>
      <c r="M22" s="52">
        <v>88</v>
      </c>
      <c r="N22" s="62"/>
      <c r="O22" s="84"/>
      <c r="P22" s="86">
        <f t="shared" si="0"/>
        <v>88.75</v>
      </c>
      <c r="Q22" s="84"/>
      <c r="R22" s="69">
        <f t="shared" si="8"/>
        <v>355</v>
      </c>
      <c r="S22" s="36"/>
      <c r="T22" s="49">
        <v>93</v>
      </c>
      <c r="U22" s="40"/>
      <c r="V22" s="52">
        <v>90</v>
      </c>
      <c r="W22" s="40"/>
      <c r="X22" s="52">
        <v>85</v>
      </c>
      <c r="Y22" s="40"/>
      <c r="Z22" s="52">
        <v>91</v>
      </c>
      <c r="AA22" s="62"/>
      <c r="AB22" s="84"/>
      <c r="AC22" s="86">
        <f t="shared" si="2"/>
        <v>89.75</v>
      </c>
      <c r="AD22" s="84"/>
      <c r="AE22" s="69">
        <f t="shared" si="9"/>
        <v>359</v>
      </c>
      <c r="AF22" s="38"/>
      <c r="AG22" s="72">
        <f t="shared" si="10"/>
        <v>714</v>
      </c>
      <c r="AH22" s="31">
        <f>RANK(AG22,$AG$16:$AG$25,0)</f>
        <v>6</v>
      </c>
      <c r="AI22" s="4" t="str">
        <f t="shared" si="12"/>
        <v> </v>
      </c>
      <c r="AJ22" s="34" t="str">
        <f t="shared" si="11"/>
        <v> </v>
      </c>
      <c r="AK22" s="26"/>
    </row>
    <row r="23" spans="2:37" ht="21.75" customHeight="1">
      <c r="B23" s="43" t="s">
        <v>70</v>
      </c>
      <c r="C23" s="46" t="s">
        <v>145</v>
      </c>
      <c r="D23" s="13"/>
      <c r="E23" s="14"/>
      <c r="F23" s="15"/>
      <c r="G23" s="49">
        <v>92</v>
      </c>
      <c r="H23" s="40"/>
      <c r="I23" s="52">
        <v>95</v>
      </c>
      <c r="J23" s="40"/>
      <c r="K23" s="52">
        <v>83</v>
      </c>
      <c r="L23" s="40" t="s">
        <v>149</v>
      </c>
      <c r="M23" s="52">
        <v>90</v>
      </c>
      <c r="N23" s="62"/>
      <c r="O23" s="84"/>
      <c r="P23" s="86">
        <f t="shared" si="0"/>
        <v>90</v>
      </c>
      <c r="Q23" s="84"/>
      <c r="R23" s="69">
        <f t="shared" si="8"/>
        <v>360</v>
      </c>
      <c r="S23" s="36"/>
      <c r="T23" s="49">
        <v>84</v>
      </c>
      <c r="U23" s="40" t="s">
        <v>149</v>
      </c>
      <c r="V23" s="52">
        <v>83</v>
      </c>
      <c r="W23" s="40"/>
      <c r="X23" s="52">
        <v>88</v>
      </c>
      <c r="Y23" s="40"/>
      <c r="Z23" s="52">
        <v>93</v>
      </c>
      <c r="AA23" s="62"/>
      <c r="AB23" s="84"/>
      <c r="AC23" s="86">
        <f t="shared" si="2"/>
        <v>87</v>
      </c>
      <c r="AD23" s="84"/>
      <c r="AE23" s="69">
        <f t="shared" si="9"/>
        <v>348</v>
      </c>
      <c r="AF23" s="38"/>
      <c r="AG23" s="72">
        <f t="shared" si="10"/>
        <v>708</v>
      </c>
      <c r="AH23" s="31">
        <f>RANK(AG23,$AG$16:$AG$25,0)</f>
        <v>7</v>
      </c>
      <c r="AI23" s="4" t="str">
        <f t="shared" si="12"/>
        <v> </v>
      </c>
      <c r="AJ23" s="34" t="str">
        <f t="shared" si="11"/>
        <v> </v>
      </c>
      <c r="AK23" s="26"/>
    </row>
    <row r="24" spans="2:37" ht="21.75" customHeight="1">
      <c r="B24" s="43" t="s">
        <v>72</v>
      </c>
      <c r="C24" s="46" t="s">
        <v>147</v>
      </c>
      <c r="D24" s="13"/>
      <c r="E24" s="14"/>
      <c r="F24" s="15"/>
      <c r="G24" s="49">
        <v>89</v>
      </c>
      <c r="H24" s="40"/>
      <c r="I24" s="52">
        <v>94</v>
      </c>
      <c r="J24" s="40"/>
      <c r="K24" s="52">
        <v>91</v>
      </c>
      <c r="L24" s="40"/>
      <c r="M24" s="52">
        <v>89</v>
      </c>
      <c r="N24" s="62"/>
      <c r="O24" s="84"/>
      <c r="P24" s="86">
        <f t="shared" si="0"/>
        <v>90.75</v>
      </c>
      <c r="Q24" s="84"/>
      <c r="R24" s="69">
        <f t="shared" si="8"/>
        <v>363</v>
      </c>
      <c r="S24" s="36"/>
      <c r="T24" s="49">
        <v>90</v>
      </c>
      <c r="U24" s="40"/>
      <c r="V24" s="52">
        <v>74</v>
      </c>
      <c r="W24" s="40"/>
      <c r="X24" s="52">
        <v>90</v>
      </c>
      <c r="Y24" s="40"/>
      <c r="Z24" s="52">
        <v>83</v>
      </c>
      <c r="AA24" s="62"/>
      <c r="AB24" s="84"/>
      <c r="AC24" s="86">
        <f t="shared" si="2"/>
        <v>84.25</v>
      </c>
      <c r="AD24" s="84"/>
      <c r="AE24" s="69">
        <f t="shared" si="9"/>
        <v>337</v>
      </c>
      <c r="AF24" s="38"/>
      <c r="AG24" s="72">
        <f t="shared" si="10"/>
        <v>700</v>
      </c>
      <c r="AH24" s="31">
        <f>RANK(AG24,$AG$16:$AG$25,0)</f>
        <v>8</v>
      </c>
      <c r="AI24" s="4" t="str">
        <f t="shared" si="12"/>
        <v> </v>
      </c>
      <c r="AJ24" s="34" t="str">
        <f t="shared" si="11"/>
        <v> </v>
      </c>
      <c r="AK24" s="26"/>
    </row>
    <row r="25" spans="2:37" ht="21.75" customHeight="1" thickBot="1">
      <c r="B25" s="44" t="s">
        <v>71</v>
      </c>
      <c r="C25" s="47" t="s">
        <v>146</v>
      </c>
      <c r="D25" s="16"/>
      <c r="E25" s="17"/>
      <c r="F25" s="18"/>
      <c r="G25" s="50">
        <v>92</v>
      </c>
      <c r="H25" s="41"/>
      <c r="I25" s="53">
        <v>97</v>
      </c>
      <c r="J25" s="41"/>
      <c r="K25" s="53">
        <v>93</v>
      </c>
      <c r="L25" s="41"/>
      <c r="M25" s="53">
        <v>90</v>
      </c>
      <c r="N25" s="63"/>
      <c r="O25" s="84"/>
      <c r="P25" s="87">
        <f t="shared" si="0"/>
        <v>93</v>
      </c>
      <c r="Q25" s="84"/>
      <c r="R25" s="70">
        <f t="shared" si="8"/>
        <v>372</v>
      </c>
      <c r="S25" s="36"/>
      <c r="T25" s="50"/>
      <c r="U25" s="41"/>
      <c r="V25" s="53"/>
      <c r="W25" s="41"/>
      <c r="X25" s="53"/>
      <c r="Y25" s="41"/>
      <c r="Z25" s="53"/>
      <c r="AA25" s="63"/>
      <c r="AB25" s="84"/>
      <c r="AC25" s="87" t="e">
        <f t="shared" si="2"/>
        <v>#DIV/0!</v>
      </c>
      <c r="AD25" s="84"/>
      <c r="AE25" s="70">
        <f t="shared" si="9"/>
      </c>
      <c r="AF25" s="38"/>
      <c r="AG25" s="73">
        <f t="shared" si="10"/>
        <v>372</v>
      </c>
      <c r="AH25" s="31">
        <f>RANK(AG25,$AG$16:$AG$25,0)</f>
        <v>9</v>
      </c>
      <c r="AI25" s="4" t="str">
        <f t="shared" si="12"/>
        <v> </v>
      </c>
      <c r="AJ25" s="34" t="str">
        <f t="shared" si="11"/>
        <v> </v>
      </c>
      <c r="AK25" s="26"/>
    </row>
    <row r="26" spans="34:35" ht="12.75">
      <c r="AH26" s="9"/>
      <c r="AI26" s="28"/>
    </row>
    <row r="27" spans="3:6" ht="15">
      <c r="C27" s="7"/>
      <c r="D27" s="7"/>
      <c r="E27" s="7"/>
      <c r="F27" s="7"/>
    </row>
  </sheetData>
  <sheetProtection selectLockedCells="1"/>
  <mergeCells count="21">
    <mergeCell ref="T4:U4"/>
    <mergeCell ref="Z4:AA4"/>
    <mergeCell ref="AG3:AG4"/>
    <mergeCell ref="G4:H4"/>
    <mergeCell ref="V4:W4"/>
    <mergeCell ref="X4:Y4"/>
    <mergeCell ref="F3:F4"/>
    <mergeCell ref="X3:AA3"/>
    <mergeCell ref="I4:J4"/>
    <mergeCell ref="K4:L4"/>
    <mergeCell ref="M4:N4"/>
    <mergeCell ref="AC3:AC4"/>
    <mergeCell ref="AE3:AE4"/>
    <mergeCell ref="K3:N3"/>
    <mergeCell ref="P3:P4"/>
    <mergeCell ref="R3:R4"/>
    <mergeCell ref="B1:C2"/>
    <mergeCell ref="D1:AJ2"/>
    <mergeCell ref="B3:C3"/>
    <mergeCell ref="D3:D4"/>
    <mergeCell ref="E3:E4"/>
  </mergeCells>
  <conditionalFormatting sqref="AH5:AH25">
    <cfRule type="cellIs" priority="15" dxfId="17" operator="equal" stopIfTrue="1">
      <formula>1</formula>
    </cfRule>
    <cfRule type="expression" priority="24" dxfId="6" stopIfTrue="1">
      <formula>ISERROR(AH5)</formula>
    </cfRule>
  </conditionalFormatting>
  <conditionalFormatting sqref="AI5:AI25">
    <cfRule type="containsErrors" priority="20" dxfId="15" stopIfTrue="1">
      <formula>ISERROR(AI5)</formula>
    </cfRule>
  </conditionalFormatting>
  <conditionalFormatting sqref="E5:E14 E16:E25">
    <cfRule type="expression" priority="29" dxfId="5" stopIfTrue="1">
      <formula>NOT(ISERROR(SEARCH("J",E5)))</formula>
    </cfRule>
  </conditionalFormatting>
  <conditionalFormatting sqref="M5:M25 G5:G25 I5:I25 K5:K25 T5:T25 V5:V25 X5:X25 Z5:Z25">
    <cfRule type="cellIs" priority="30" dxfId="4" operator="equal" stopIfTrue="1">
      <formula>100</formula>
    </cfRule>
  </conditionalFormatting>
  <conditionalFormatting sqref="D5:D14 D16:D25">
    <cfRule type="expression" priority="31" dxfId="3" stopIfTrue="1">
      <formula>NOT(ISERROR(SEARCH("L",D5)))</formula>
    </cfRule>
  </conditionalFormatting>
  <conditionalFormatting sqref="F5:F14 F16:F25">
    <cfRule type="cellIs" priority="32" dxfId="2" operator="equal" stopIfTrue="1">
      <formula>"V"</formula>
    </cfRule>
  </conditionalFormatting>
  <conditionalFormatting sqref="H5:H25 J5:J25 L5:L25 Q5:Q25 U5:U25 W5:W25 Y5:Y25 N5:O25 AA5:AB25 AD5:AD25">
    <cfRule type="cellIs" priority="33" dxfId="1" operator="equal" stopIfTrue="1">
      <formula>"P"</formula>
    </cfRule>
  </conditionalFormatting>
  <conditionalFormatting sqref="P5:P25 AC5:AC25">
    <cfRule type="expression" priority="34" dxfId="0" stopIfTrue="1">
      <formula>ISERROR(P5)</formula>
    </cfRule>
  </conditionalFormatting>
  <printOptions/>
  <pageMargins left="0.75" right="0.75" top="0.66" bottom="0.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26"/>
  <sheetViews>
    <sheetView showGridLines="0" showRowColHeaders="0" zoomScale="70" zoomScaleNormal="70" zoomScalePageLayoutView="0" workbookViewId="0" topLeftCell="A4">
      <selection activeCell="C14" sqref="C14"/>
    </sheetView>
  </sheetViews>
  <sheetFormatPr defaultColWidth="9.140625" defaultRowHeight="12.75"/>
  <cols>
    <col min="1" max="1" width="2.7109375" style="1" customWidth="1"/>
    <col min="2" max="2" width="6.7109375" style="1" customWidth="1"/>
    <col min="3" max="3" width="25.7109375" style="1" customWidth="1"/>
    <col min="4" max="6" width="4.7109375" style="1" customWidth="1"/>
    <col min="7" max="7" width="5.7109375" style="54" customWidth="1"/>
    <col min="8" max="8" width="3.7109375" style="1" customWidth="1"/>
    <col min="9" max="9" width="5.7109375" style="54" customWidth="1"/>
    <col min="10" max="10" width="3.7109375" style="1" customWidth="1"/>
    <col min="11" max="11" width="5.7109375" style="54" customWidth="1"/>
    <col min="12" max="12" width="3.7109375" style="1" customWidth="1"/>
    <col min="13" max="13" width="5.7109375" style="54" customWidth="1"/>
    <col min="14" max="15" width="3.7109375" style="1" customWidth="1"/>
    <col min="16" max="16" width="7.7109375" style="1" customWidth="1"/>
    <col min="17" max="17" width="3.7109375" style="1" customWidth="1"/>
    <col min="18" max="18" width="7.7109375" style="1" customWidth="1"/>
    <col min="19" max="19" width="3.7109375" style="1" customWidth="1"/>
    <col min="20" max="20" width="5.7109375" style="54" customWidth="1"/>
    <col min="21" max="21" width="3.7109375" style="1" customWidth="1"/>
    <col min="22" max="22" width="5.7109375" style="54" customWidth="1"/>
    <col min="23" max="23" width="3.7109375" style="1" customWidth="1"/>
    <col min="24" max="24" width="5.7109375" style="54" customWidth="1"/>
    <col min="25" max="25" width="3.7109375" style="1" customWidth="1"/>
    <col min="26" max="26" width="5.7109375" style="54" customWidth="1"/>
    <col min="27" max="28" width="3.7109375" style="1" customWidth="1"/>
    <col min="29" max="29" width="7.7109375" style="1" customWidth="1"/>
    <col min="30" max="30" width="3.7109375" style="1" customWidth="1"/>
    <col min="31" max="31" width="7.7109375" style="1" customWidth="1"/>
    <col min="32" max="32" width="6.7109375" style="1" customWidth="1"/>
    <col min="33" max="33" width="8.7109375" style="1" customWidth="1"/>
    <col min="34" max="34" width="5.7109375" style="1" customWidth="1"/>
    <col min="35" max="35" width="3.7109375" style="29" customWidth="1"/>
    <col min="36" max="36" width="1.7109375" style="9" customWidth="1"/>
    <col min="37" max="37" width="9.140625" style="9" customWidth="1"/>
    <col min="38" max="16384" width="9.140625" style="1" customWidth="1"/>
  </cols>
  <sheetData>
    <row r="1" spans="2:37" ht="30" customHeight="1">
      <c r="B1" s="112" t="s">
        <v>94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5"/>
    </row>
    <row r="2" spans="2:37" ht="30" customHeigh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30"/>
    </row>
    <row r="3" spans="2:37" ht="30" customHeight="1">
      <c r="B3" s="106">
        <f ca="1">TODAY()</f>
        <v>41217</v>
      </c>
      <c r="C3" s="107"/>
      <c r="D3" s="94" t="s">
        <v>84</v>
      </c>
      <c r="E3" s="102" t="s">
        <v>91</v>
      </c>
      <c r="F3" s="104" t="s">
        <v>92</v>
      </c>
      <c r="G3" s="58"/>
      <c r="H3" s="59"/>
      <c r="I3" s="60"/>
      <c r="J3" s="60"/>
      <c r="K3" s="98" t="s">
        <v>32</v>
      </c>
      <c r="L3" s="98"/>
      <c r="M3" s="98"/>
      <c r="N3" s="98"/>
      <c r="O3" s="59"/>
      <c r="P3" s="92" t="s">
        <v>100</v>
      </c>
      <c r="Q3" s="64"/>
      <c r="R3" s="100" t="s">
        <v>96</v>
      </c>
      <c r="S3" s="9"/>
      <c r="T3" s="58"/>
      <c r="U3" s="59"/>
      <c r="V3" s="60"/>
      <c r="W3" s="60"/>
      <c r="X3" s="98" t="s">
        <v>97</v>
      </c>
      <c r="Y3" s="98"/>
      <c r="Z3" s="98"/>
      <c r="AA3" s="98"/>
      <c r="AB3" s="59"/>
      <c r="AC3" s="92" t="s">
        <v>99</v>
      </c>
      <c r="AD3" s="66"/>
      <c r="AE3" s="100" t="s">
        <v>98</v>
      </c>
      <c r="AF3" s="25"/>
      <c r="AG3" s="110" t="s">
        <v>1</v>
      </c>
      <c r="AH3" s="8"/>
      <c r="AI3" s="27"/>
      <c r="AJ3" s="6"/>
      <c r="AK3" s="6"/>
    </row>
    <row r="4" spans="2:37" ht="30" customHeight="1" thickBot="1">
      <c r="B4" s="3" t="s">
        <v>77</v>
      </c>
      <c r="C4" s="2" t="s">
        <v>0</v>
      </c>
      <c r="D4" s="95"/>
      <c r="E4" s="103"/>
      <c r="F4" s="105"/>
      <c r="G4" s="96">
        <v>1</v>
      </c>
      <c r="H4" s="97"/>
      <c r="I4" s="96">
        <v>2</v>
      </c>
      <c r="J4" s="97"/>
      <c r="K4" s="96">
        <v>3</v>
      </c>
      <c r="L4" s="97"/>
      <c r="M4" s="96">
        <v>4</v>
      </c>
      <c r="N4" s="97"/>
      <c r="O4" s="25"/>
      <c r="P4" s="93"/>
      <c r="Q4" s="65"/>
      <c r="R4" s="101"/>
      <c r="S4" s="37"/>
      <c r="T4" s="96">
        <v>1</v>
      </c>
      <c r="U4" s="97"/>
      <c r="V4" s="96">
        <v>2</v>
      </c>
      <c r="W4" s="97"/>
      <c r="X4" s="96">
        <v>3</v>
      </c>
      <c r="Y4" s="97"/>
      <c r="Z4" s="96">
        <v>4</v>
      </c>
      <c r="AA4" s="97"/>
      <c r="AB4" s="25"/>
      <c r="AC4" s="99"/>
      <c r="AD4" s="67"/>
      <c r="AE4" s="101"/>
      <c r="AF4" s="37"/>
      <c r="AG4" s="111"/>
      <c r="AH4" s="8"/>
      <c r="AI4" s="27"/>
      <c r="AJ4" s="6"/>
      <c r="AK4" s="6"/>
    </row>
    <row r="5" spans="2:37" ht="21.75" customHeight="1">
      <c r="B5" s="42">
        <v>1</v>
      </c>
      <c r="C5" s="45" t="s">
        <v>104</v>
      </c>
      <c r="D5" s="10" t="s">
        <v>87</v>
      </c>
      <c r="E5" s="11"/>
      <c r="F5" s="12"/>
      <c r="G5" s="48"/>
      <c r="H5" s="39"/>
      <c r="I5" s="51"/>
      <c r="J5" s="39"/>
      <c r="K5" s="51"/>
      <c r="L5" s="39"/>
      <c r="M5" s="51"/>
      <c r="N5" s="61"/>
      <c r="O5" s="84"/>
      <c r="P5" s="85" t="e">
        <f>AVERAGE(G5,I5,K5,M5)</f>
        <v>#DIV/0!</v>
      </c>
      <c r="Q5" s="84"/>
      <c r="R5" s="77">
        <f>IF(SUM(G5:M5)&gt;0,SUM(G5:M5),"")</f>
      </c>
      <c r="S5" s="36"/>
      <c r="T5" s="48"/>
      <c r="U5" s="39"/>
      <c r="V5" s="51"/>
      <c r="W5" s="39"/>
      <c r="X5" s="51"/>
      <c r="Y5" s="39"/>
      <c r="Z5" s="51"/>
      <c r="AA5" s="61"/>
      <c r="AB5" s="84"/>
      <c r="AC5" s="85" t="e">
        <f>AVERAGE(T5,V5,X5,Z5)</f>
        <v>#DIV/0!</v>
      </c>
      <c r="AD5" s="84"/>
      <c r="AE5" s="77">
        <f>IF(SUM(T5:Z5)&gt;0,SUM(T5:Z5),"")</f>
      </c>
      <c r="AF5" s="38"/>
      <c r="AG5" s="80">
        <f>IF(SUM(R5,AE5)&gt;0,SUM(R5,AE5),"")</f>
      </c>
      <c r="AH5" s="31" t="e">
        <f aca="true" t="shared" si="0" ref="AH5:AH24">RANK(AG5,$AG$5:$AG$24,0)</f>
        <v>#VALUE!</v>
      </c>
      <c r="AI5" s="4" t="e">
        <f>IF(AH5&lt;=20,AJ5,"")</f>
        <v>#VALUE!</v>
      </c>
      <c r="AJ5" s="34" t="str">
        <f aca="true" t="shared" si="1" ref="AJ5:AJ24">IF((COUNTIF($AG$5:$AG$24,AG5))&gt;1,"="," ")</f>
        <v>=</v>
      </c>
      <c r="AK5" s="26"/>
    </row>
    <row r="6" spans="2:37" ht="21.75" customHeight="1">
      <c r="B6" s="43">
        <v>2</v>
      </c>
      <c r="C6" s="46" t="s">
        <v>118</v>
      </c>
      <c r="D6" s="13"/>
      <c r="E6" s="14" t="s">
        <v>85</v>
      </c>
      <c r="F6" s="21"/>
      <c r="G6" s="49"/>
      <c r="H6" s="40"/>
      <c r="I6" s="52"/>
      <c r="J6" s="40"/>
      <c r="K6" s="52"/>
      <c r="L6" s="40"/>
      <c r="M6" s="52"/>
      <c r="N6" s="62"/>
      <c r="O6" s="84"/>
      <c r="P6" s="86" t="e">
        <f aca="true" t="shared" si="2" ref="P6:P24">AVERAGE(G6,I6,K6,M6)</f>
        <v>#DIV/0!</v>
      </c>
      <c r="Q6" s="84"/>
      <c r="R6" s="78">
        <f aca="true" t="shared" si="3" ref="R6:R24">IF(SUM(G6:M6)&gt;0,SUM(G6:M6),"")</f>
      </c>
      <c r="S6" s="36"/>
      <c r="T6" s="49"/>
      <c r="U6" s="40"/>
      <c r="V6" s="52"/>
      <c r="W6" s="40"/>
      <c r="X6" s="52"/>
      <c r="Y6" s="40"/>
      <c r="Z6" s="52"/>
      <c r="AA6" s="62"/>
      <c r="AB6" s="84"/>
      <c r="AC6" s="86" t="e">
        <f aca="true" t="shared" si="4" ref="AC6:AC24">AVERAGE(T6,V6,X6,Z6)</f>
        <v>#DIV/0!</v>
      </c>
      <c r="AD6" s="84"/>
      <c r="AE6" s="78">
        <f aca="true" t="shared" si="5" ref="AE6:AE24">IF(SUM(T6:Z6)&gt;0,SUM(T6:Z6),"")</f>
      </c>
      <c r="AF6" s="38"/>
      <c r="AG6" s="81">
        <f aca="true" t="shared" si="6" ref="AG6:AG24">IF(SUM(R6,AE6)&gt;0,SUM(R6,AE6),"")</f>
      </c>
      <c r="AH6" s="31" t="e">
        <f t="shared" si="0"/>
        <v>#VALUE!</v>
      </c>
      <c r="AI6" s="4" t="e">
        <f aca="true" t="shared" si="7" ref="AI6:AI24">IF(AH6&lt;=20,AJ6,"")</f>
        <v>#VALUE!</v>
      </c>
      <c r="AJ6" s="34" t="str">
        <f t="shared" si="1"/>
        <v>=</v>
      </c>
      <c r="AK6" s="26"/>
    </row>
    <row r="7" spans="2:37" ht="21.75" customHeight="1">
      <c r="B7" s="43">
        <v>3</v>
      </c>
      <c r="C7" s="46" t="s">
        <v>126</v>
      </c>
      <c r="D7" s="13"/>
      <c r="E7" s="14"/>
      <c r="F7" s="15" t="s">
        <v>90</v>
      </c>
      <c r="G7" s="49"/>
      <c r="H7" s="40"/>
      <c r="I7" s="52"/>
      <c r="J7" s="40"/>
      <c r="K7" s="52"/>
      <c r="L7" s="40"/>
      <c r="M7" s="52"/>
      <c r="N7" s="62"/>
      <c r="O7" s="84"/>
      <c r="P7" s="86" t="e">
        <f t="shared" si="2"/>
        <v>#DIV/0!</v>
      </c>
      <c r="Q7" s="84"/>
      <c r="R7" s="78">
        <f t="shared" si="3"/>
      </c>
      <c r="S7" s="36"/>
      <c r="T7" s="49"/>
      <c r="U7" s="40"/>
      <c r="V7" s="52"/>
      <c r="W7" s="40"/>
      <c r="X7" s="52"/>
      <c r="Y7" s="40"/>
      <c r="Z7" s="52"/>
      <c r="AA7" s="62"/>
      <c r="AB7" s="84"/>
      <c r="AC7" s="86" t="e">
        <f t="shared" si="4"/>
        <v>#DIV/0!</v>
      </c>
      <c r="AD7" s="84"/>
      <c r="AE7" s="78">
        <f t="shared" si="5"/>
      </c>
      <c r="AF7" s="38"/>
      <c r="AG7" s="81">
        <f t="shared" si="6"/>
      </c>
      <c r="AH7" s="31" t="e">
        <f t="shared" si="0"/>
        <v>#VALUE!</v>
      </c>
      <c r="AI7" s="4" t="e">
        <f t="shared" si="7"/>
        <v>#VALUE!</v>
      </c>
      <c r="AJ7" s="34" t="str">
        <f t="shared" si="1"/>
        <v>=</v>
      </c>
      <c r="AK7" s="26"/>
    </row>
    <row r="8" spans="2:37" ht="21.75" customHeight="1">
      <c r="B8" s="43">
        <v>4</v>
      </c>
      <c r="C8" s="46" t="s">
        <v>127</v>
      </c>
      <c r="D8" s="13"/>
      <c r="E8" s="14"/>
      <c r="F8" s="15"/>
      <c r="G8" s="49"/>
      <c r="H8" s="40"/>
      <c r="I8" s="52"/>
      <c r="J8" s="40"/>
      <c r="K8" s="52"/>
      <c r="L8" s="40"/>
      <c r="M8" s="52"/>
      <c r="N8" s="62"/>
      <c r="O8" s="84"/>
      <c r="P8" s="86" t="e">
        <f t="shared" si="2"/>
        <v>#DIV/0!</v>
      </c>
      <c r="Q8" s="84"/>
      <c r="R8" s="78">
        <f t="shared" si="3"/>
      </c>
      <c r="S8" s="36"/>
      <c r="T8" s="49"/>
      <c r="U8" s="40"/>
      <c r="V8" s="52"/>
      <c r="W8" s="40"/>
      <c r="X8" s="52"/>
      <c r="Y8" s="40"/>
      <c r="Z8" s="52"/>
      <c r="AA8" s="62"/>
      <c r="AB8" s="84"/>
      <c r="AC8" s="86" t="e">
        <f t="shared" si="4"/>
        <v>#DIV/0!</v>
      </c>
      <c r="AD8" s="84"/>
      <c r="AE8" s="78">
        <f t="shared" si="5"/>
      </c>
      <c r="AF8" s="38"/>
      <c r="AG8" s="81">
        <f t="shared" si="6"/>
      </c>
      <c r="AH8" s="31" t="e">
        <f t="shared" si="0"/>
        <v>#VALUE!</v>
      </c>
      <c r="AI8" s="4" t="e">
        <f t="shared" si="7"/>
        <v>#VALUE!</v>
      </c>
      <c r="AJ8" s="34" t="str">
        <f t="shared" si="1"/>
        <v>=</v>
      </c>
      <c r="AK8" s="26"/>
    </row>
    <row r="9" spans="2:37" ht="21.75" customHeight="1">
      <c r="B9" s="43">
        <v>5</v>
      </c>
      <c r="C9" s="46" t="s">
        <v>133</v>
      </c>
      <c r="D9" s="13"/>
      <c r="E9" s="14"/>
      <c r="F9" s="15"/>
      <c r="G9" s="49"/>
      <c r="H9" s="40"/>
      <c r="I9" s="52"/>
      <c r="J9" s="40"/>
      <c r="K9" s="52"/>
      <c r="L9" s="40"/>
      <c r="M9" s="52"/>
      <c r="N9" s="62"/>
      <c r="O9" s="84"/>
      <c r="P9" s="86" t="e">
        <f t="shared" si="2"/>
        <v>#DIV/0!</v>
      </c>
      <c r="Q9" s="84"/>
      <c r="R9" s="78">
        <f t="shared" si="3"/>
      </c>
      <c r="S9" s="36"/>
      <c r="T9" s="49"/>
      <c r="U9" s="40"/>
      <c r="V9" s="52"/>
      <c r="W9" s="40"/>
      <c r="X9" s="52"/>
      <c r="Y9" s="40"/>
      <c r="Z9" s="52"/>
      <c r="AA9" s="62"/>
      <c r="AB9" s="84"/>
      <c r="AC9" s="86" t="e">
        <f t="shared" si="4"/>
        <v>#DIV/0!</v>
      </c>
      <c r="AD9" s="84"/>
      <c r="AE9" s="78">
        <f t="shared" si="5"/>
      </c>
      <c r="AF9" s="38"/>
      <c r="AG9" s="81">
        <f t="shared" si="6"/>
      </c>
      <c r="AH9" s="31" t="e">
        <f t="shared" si="0"/>
        <v>#VALUE!</v>
      </c>
      <c r="AI9" s="4" t="e">
        <f t="shared" si="7"/>
        <v>#VALUE!</v>
      </c>
      <c r="AJ9" s="34" t="str">
        <f t="shared" si="1"/>
        <v>=</v>
      </c>
      <c r="AK9" s="26"/>
    </row>
    <row r="10" spans="2:37" ht="21.75" customHeight="1">
      <c r="B10" s="43">
        <v>6</v>
      </c>
      <c r="C10" s="46" t="s">
        <v>148</v>
      </c>
      <c r="D10" s="13"/>
      <c r="E10" s="14"/>
      <c r="F10" s="15"/>
      <c r="G10" s="49"/>
      <c r="H10" s="40"/>
      <c r="I10" s="52"/>
      <c r="J10" s="40"/>
      <c r="K10" s="52"/>
      <c r="L10" s="40"/>
      <c r="M10" s="52"/>
      <c r="N10" s="62"/>
      <c r="O10" s="84"/>
      <c r="P10" s="86" t="e">
        <f t="shared" si="2"/>
        <v>#DIV/0!</v>
      </c>
      <c r="Q10" s="84"/>
      <c r="R10" s="78">
        <f t="shared" si="3"/>
      </c>
      <c r="S10" s="36"/>
      <c r="T10" s="49"/>
      <c r="U10" s="40"/>
      <c r="V10" s="52"/>
      <c r="W10" s="40"/>
      <c r="X10" s="52"/>
      <c r="Y10" s="40"/>
      <c r="Z10" s="52"/>
      <c r="AA10" s="62"/>
      <c r="AB10" s="84"/>
      <c r="AC10" s="86" t="e">
        <f t="shared" si="4"/>
        <v>#DIV/0!</v>
      </c>
      <c r="AD10" s="84"/>
      <c r="AE10" s="78">
        <f t="shared" si="5"/>
      </c>
      <c r="AF10" s="38"/>
      <c r="AG10" s="81">
        <f t="shared" si="6"/>
      </c>
      <c r="AH10" s="31" t="e">
        <f t="shared" si="0"/>
        <v>#VALUE!</v>
      </c>
      <c r="AI10" s="4" t="e">
        <f t="shared" si="7"/>
        <v>#VALUE!</v>
      </c>
      <c r="AJ10" s="34" t="str">
        <f t="shared" si="1"/>
        <v>=</v>
      </c>
      <c r="AK10" s="26"/>
    </row>
    <row r="11" spans="2:37" ht="21.75" customHeight="1">
      <c r="B11" s="43">
        <v>7</v>
      </c>
      <c r="C11" s="46" t="s">
        <v>136</v>
      </c>
      <c r="D11" s="13"/>
      <c r="E11" s="14"/>
      <c r="F11" s="15"/>
      <c r="G11" s="49"/>
      <c r="H11" s="40"/>
      <c r="I11" s="52"/>
      <c r="J11" s="40"/>
      <c r="K11" s="52"/>
      <c r="L11" s="40"/>
      <c r="M11" s="52"/>
      <c r="N11" s="62"/>
      <c r="O11" s="84"/>
      <c r="P11" s="86" t="e">
        <f t="shared" si="2"/>
        <v>#DIV/0!</v>
      </c>
      <c r="Q11" s="84"/>
      <c r="R11" s="78">
        <f t="shared" si="3"/>
      </c>
      <c r="S11" s="36"/>
      <c r="T11" s="49"/>
      <c r="U11" s="40"/>
      <c r="V11" s="52"/>
      <c r="W11" s="40"/>
      <c r="X11" s="52"/>
      <c r="Y11" s="40"/>
      <c r="Z11" s="52"/>
      <c r="AA11" s="62"/>
      <c r="AB11" s="84"/>
      <c r="AC11" s="86" t="e">
        <f t="shared" si="4"/>
        <v>#DIV/0!</v>
      </c>
      <c r="AD11" s="84"/>
      <c r="AE11" s="78">
        <f t="shared" si="5"/>
      </c>
      <c r="AF11" s="38"/>
      <c r="AG11" s="81">
        <f t="shared" si="6"/>
      </c>
      <c r="AH11" s="31" t="e">
        <f t="shared" si="0"/>
        <v>#VALUE!</v>
      </c>
      <c r="AI11" s="4" t="e">
        <f t="shared" si="7"/>
        <v>#VALUE!</v>
      </c>
      <c r="AJ11" s="34" t="str">
        <f t="shared" si="1"/>
        <v>=</v>
      </c>
      <c r="AK11" s="26"/>
    </row>
    <row r="12" spans="2:37" ht="21.75" customHeight="1">
      <c r="B12" s="43">
        <v>8</v>
      </c>
      <c r="C12" s="46" t="s">
        <v>137</v>
      </c>
      <c r="D12" s="13"/>
      <c r="E12" s="14"/>
      <c r="F12" s="15"/>
      <c r="G12" s="49"/>
      <c r="H12" s="40"/>
      <c r="I12" s="52"/>
      <c r="J12" s="40"/>
      <c r="K12" s="52"/>
      <c r="L12" s="40"/>
      <c r="M12" s="52"/>
      <c r="N12" s="62"/>
      <c r="O12" s="84"/>
      <c r="P12" s="86" t="e">
        <f t="shared" si="2"/>
        <v>#DIV/0!</v>
      </c>
      <c r="Q12" s="84"/>
      <c r="R12" s="78">
        <f t="shared" si="3"/>
      </c>
      <c r="S12" s="36"/>
      <c r="T12" s="49"/>
      <c r="U12" s="40"/>
      <c r="V12" s="52"/>
      <c r="W12" s="40"/>
      <c r="X12" s="52"/>
      <c r="Y12" s="40"/>
      <c r="Z12" s="52"/>
      <c r="AA12" s="62"/>
      <c r="AB12" s="84"/>
      <c r="AC12" s="86" t="e">
        <f t="shared" si="4"/>
        <v>#DIV/0!</v>
      </c>
      <c r="AD12" s="84"/>
      <c r="AE12" s="78">
        <f t="shared" si="5"/>
      </c>
      <c r="AF12" s="38"/>
      <c r="AG12" s="81">
        <f t="shared" si="6"/>
      </c>
      <c r="AH12" s="31" t="e">
        <f t="shared" si="0"/>
        <v>#VALUE!</v>
      </c>
      <c r="AI12" s="4" t="e">
        <f t="shared" si="7"/>
        <v>#VALUE!</v>
      </c>
      <c r="AJ12" s="34" t="str">
        <f t="shared" si="1"/>
        <v>=</v>
      </c>
      <c r="AK12" s="26"/>
    </row>
    <row r="13" spans="2:37" ht="21.75" customHeight="1">
      <c r="B13" s="43">
        <v>9</v>
      </c>
      <c r="C13" s="46" t="s">
        <v>138</v>
      </c>
      <c r="D13" s="13"/>
      <c r="E13" s="14"/>
      <c r="F13" s="15"/>
      <c r="G13" s="49"/>
      <c r="H13" s="40"/>
      <c r="I13" s="52"/>
      <c r="J13" s="40"/>
      <c r="K13" s="52"/>
      <c r="L13" s="40"/>
      <c r="M13" s="52"/>
      <c r="N13" s="62"/>
      <c r="O13" s="84"/>
      <c r="P13" s="86" t="e">
        <f t="shared" si="2"/>
        <v>#DIV/0!</v>
      </c>
      <c r="Q13" s="84"/>
      <c r="R13" s="78">
        <f t="shared" si="3"/>
      </c>
      <c r="S13" s="36"/>
      <c r="T13" s="49"/>
      <c r="U13" s="40"/>
      <c r="V13" s="52"/>
      <c r="W13" s="40"/>
      <c r="X13" s="52"/>
      <c r="Y13" s="40"/>
      <c r="Z13" s="52"/>
      <c r="AA13" s="62"/>
      <c r="AB13" s="84"/>
      <c r="AC13" s="86" t="e">
        <f t="shared" si="4"/>
        <v>#DIV/0!</v>
      </c>
      <c r="AD13" s="84"/>
      <c r="AE13" s="78">
        <f t="shared" si="5"/>
      </c>
      <c r="AF13" s="38"/>
      <c r="AG13" s="81">
        <f t="shared" si="6"/>
      </c>
      <c r="AH13" s="31" t="e">
        <f t="shared" si="0"/>
        <v>#VALUE!</v>
      </c>
      <c r="AI13" s="4" t="e">
        <f t="shared" si="7"/>
        <v>#VALUE!</v>
      </c>
      <c r="AJ13" s="34" t="str">
        <f t="shared" si="1"/>
        <v>=</v>
      </c>
      <c r="AK13" s="26"/>
    </row>
    <row r="14" spans="2:37" ht="21.75" customHeight="1">
      <c r="B14" s="43">
        <v>10</v>
      </c>
      <c r="C14" s="46" t="s">
        <v>139</v>
      </c>
      <c r="D14" s="13"/>
      <c r="E14" s="14"/>
      <c r="F14" s="15"/>
      <c r="G14" s="49"/>
      <c r="H14" s="40"/>
      <c r="I14" s="52"/>
      <c r="J14" s="40"/>
      <c r="K14" s="52"/>
      <c r="L14" s="40"/>
      <c r="M14" s="52"/>
      <c r="N14" s="62"/>
      <c r="O14" s="84"/>
      <c r="P14" s="86" t="e">
        <f t="shared" si="2"/>
        <v>#DIV/0!</v>
      </c>
      <c r="Q14" s="84"/>
      <c r="R14" s="78">
        <f t="shared" si="3"/>
      </c>
      <c r="S14" s="36"/>
      <c r="T14" s="49"/>
      <c r="U14" s="40"/>
      <c r="V14" s="52"/>
      <c r="W14" s="40"/>
      <c r="X14" s="52"/>
      <c r="Y14" s="40"/>
      <c r="Z14" s="52"/>
      <c r="AA14" s="62"/>
      <c r="AB14" s="84"/>
      <c r="AC14" s="86" t="e">
        <f t="shared" si="4"/>
        <v>#DIV/0!</v>
      </c>
      <c r="AD14" s="84"/>
      <c r="AE14" s="78">
        <f t="shared" si="5"/>
      </c>
      <c r="AF14" s="38"/>
      <c r="AG14" s="81">
        <f t="shared" si="6"/>
      </c>
      <c r="AH14" s="31" t="e">
        <f t="shared" si="0"/>
        <v>#VALUE!</v>
      </c>
      <c r="AI14" s="4" t="e">
        <f t="shared" si="7"/>
        <v>#VALUE!</v>
      </c>
      <c r="AJ14" s="34" t="str">
        <f t="shared" si="1"/>
        <v>=</v>
      </c>
      <c r="AK14" s="26"/>
    </row>
    <row r="15" spans="2:37" ht="21.75" customHeight="1">
      <c r="B15" s="43">
        <v>11</v>
      </c>
      <c r="C15" s="46" t="s">
        <v>142</v>
      </c>
      <c r="D15" s="13"/>
      <c r="E15" s="14"/>
      <c r="F15" s="15"/>
      <c r="G15" s="49"/>
      <c r="H15" s="40"/>
      <c r="I15" s="52"/>
      <c r="J15" s="40"/>
      <c r="K15" s="52"/>
      <c r="L15" s="40"/>
      <c r="M15" s="52"/>
      <c r="N15" s="62"/>
      <c r="O15" s="84"/>
      <c r="P15" s="86" t="e">
        <f t="shared" si="2"/>
        <v>#DIV/0!</v>
      </c>
      <c r="Q15" s="84"/>
      <c r="R15" s="78">
        <f t="shared" si="3"/>
      </c>
      <c r="S15" s="36"/>
      <c r="T15" s="49"/>
      <c r="U15" s="40"/>
      <c r="V15" s="52"/>
      <c r="W15" s="40"/>
      <c r="X15" s="52"/>
      <c r="Y15" s="40"/>
      <c r="Z15" s="52"/>
      <c r="AA15" s="62"/>
      <c r="AB15" s="84"/>
      <c r="AC15" s="86" t="e">
        <f t="shared" si="4"/>
        <v>#DIV/0!</v>
      </c>
      <c r="AD15" s="84"/>
      <c r="AE15" s="78">
        <f t="shared" si="5"/>
      </c>
      <c r="AF15" s="38"/>
      <c r="AG15" s="81">
        <f t="shared" si="6"/>
      </c>
      <c r="AH15" s="31" t="e">
        <f t="shared" si="0"/>
        <v>#VALUE!</v>
      </c>
      <c r="AI15" s="4" t="e">
        <f t="shared" si="7"/>
        <v>#VALUE!</v>
      </c>
      <c r="AJ15" s="34" t="str">
        <f t="shared" si="1"/>
        <v>=</v>
      </c>
      <c r="AK15" s="26"/>
    </row>
    <row r="16" spans="2:37" ht="21.75" customHeight="1">
      <c r="B16" s="43">
        <v>12</v>
      </c>
      <c r="C16" s="46"/>
      <c r="D16" s="13"/>
      <c r="E16" s="14"/>
      <c r="F16" s="15"/>
      <c r="G16" s="49"/>
      <c r="H16" s="40"/>
      <c r="I16" s="52"/>
      <c r="J16" s="40"/>
      <c r="K16" s="52"/>
      <c r="L16" s="40"/>
      <c r="M16" s="52"/>
      <c r="N16" s="62"/>
      <c r="O16" s="84"/>
      <c r="P16" s="86" t="e">
        <f t="shared" si="2"/>
        <v>#DIV/0!</v>
      </c>
      <c r="Q16" s="84"/>
      <c r="R16" s="78">
        <f t="shared" si="3"/>
      </c>
      <c r="S16" s="36"/>
      <c r="T16" s="49"/>
      <c r="U16" s="40"/>
      <c r="V16" s="52"/>
      <c r="W16" s="40"/>
      <c r="X16" s="52"/>
      <c r="Y16" s="40"/>
      <c r="Z16" s="52"/>
      <c r="AA16" s="62"/>
      <c r="AB16" s="84"/>
      <c r="AC16" s="86" t="e">
        <f t="shared" si="4"/>
        <v>#DIV/0!</v>
      </c>
      <c r="AD16" s="84"/>
      <c r="AE16" s="78">
        <f t="shared" si="5"/>
      </c>
      <c r="AF16" s="38"/>
      <c r="AG16" s="81">
        <f t="shared" si="6"/>
      </c>
      <c r="AH16" s="31" t="e">
        <f t="shared" si="0"/>
        <v>#VALUE!</v>
      </c>
      <c r="AI16" s="4" t="e">
        <f t="shared" si="7"/>
        <v>#VALUE!</v>
      </c>
      <c r="AJ16" s="34" t="str">
        <f t="shared" si="1"/>
        <v>=</v>
      </c>
      <c r="AK16" s="26"/>
    </row>
    <row r="17" spans="2:37" ht="21.75" customHeight="1">
      <c r="B17" s="43">
        <v>13</v>
      </c>
      <c r="C17" s="46"/>
      <c r="D17" s="13"/>
      <c r="E17" s="14"/>
      <c r="F17" s="15"/>
      <c r="G17" s="49"/>
      <c r="H17" s="40"/>
      <c r="I17" s="52"/>
      <c r="J17" s="40"/>
      <c r="K17" s="52"/>
      <c r="L17" s="40"/>
      <c r="M17" s="52"/>
      <c r="N17" s="62"/>
      <c r="O17" s="84"/>
      <c r="P17" s="86" t="e">
        <f t="shared" si="2"/>
        <v>#DIV/0!</v>
      </c>
      <c r="Q17" s="84"/>
      <c r="R17" s="78">
        <f t="shared" si="3"/>
      </c>
      <c r="S17" s="36"/>
      <c r="T17" s="49"/>
      <c r="U17" s="40"/>
      <c r="V17" s="52"/>
      <c r="W17" s="40"/>
      <c r="X17" s="52"/>
      <c r="Y17" s="40"/>
      <c r="Z17" s="52"/>
      <c r="AA17" s="62"/>
      <c r="AB17" s="84"/>
      <c r="AC17" s="86" t="e">
        <f t="shared" si="4"/>
        <v>#DIV/0!</v>
      </c>
      <c r="AD17" s="84"/>
      <c r="AE17" s="78">
        <f t="shared" si="5"/>
      </c>
      <c r="AF17" s="38"/>
      <c r="AG17" s="81">
        <f t="shared" si="6"/>
      </c>
      <c r="AH17" s="31" t="e">
        <f t="shared" si="0"/>
        <v>#VALUE!</v>
      </c>
      <c r="AI17" s="4" t="e">
        <f t="shared" si="7"/>
        <v>#VALUE!</v>
      </c>
      <c r="AJ17" s="34" t="str">
        <f t="shared" si="1"/>
        <v>=</v>
      </c>
      <c r="AK17" s="26"/>
    </row>
    <row r="18" spans="2:37" ht="21.75" customHeight="1">
      <c r="B18" s="43">
        <v>14</v>
      </c>
      <c r="C18" s="46"/>
      <c r="D18" s="13"/>
      <c r="E18" s="14"/>
      <c r="F18" s="15"/>
      <c r="G18" s="49"/>
      <c r="H18" s="40"/>
      <c r="I18" s="52"/>
      <c r="J18" s="40"/>
      <c r="K18" s="52"/>
      <c r="L18" s="40"/>
      <c r="M18" s="52"/>
      <c r="N18" s="62"/>
      <c r="O18" s="84"/>
      <c r="P18" s="86" t="e">
        <f t="shared" si="2"/>
        <v>#DIV/0!</v>
      </c>
      <c r="Q18" s="84"/>
      <c r="R18" s="78">
        <f t="shared" si="3"/>
      </c>
      <c r="S18" s="36"/>
      <c r="T18" s="49"/>
      <c r="U18" s="40"/>
      <c r="V18" s="52"/>
      <c r="W18" s="40"/>
      <c r="X18" s="52"/>
      <c r="Y18" s="40"/>
      <c r="Z18" s="52"/>
      <c r="AA18" s="62"/>
      <c r="AB18" s="84"/>
      <c r="AC18" s="86" t="e">
        <f t="shared" si="4"/>
        <v>#DIV/0!</v>
      </c>
      <c r="AD18" s="84"/>
      <c r="AE18" s="78">
        <f t="shared" si="5"/>
      </c>
      <c r="AF18" s="38"/>
      <c r="AG18" s="81">
        <f t="shared" si="6"/>
      </c>
      <c r="AH18" s="31" t="e">
        <f t="shared" si="0"/>
        <v>#VALUE!</v>
      </c>
      <c r="AI18" s="4" t="e">
        <f t="shared" si="7"/>
        <v>#VALUE!</v>
      </c>
      <c r="AJ18" s="34" t="str">
        <f t="shared" si="1"/>
        <v>=</v>
      </c>
      <c r="AK18" s="26"/>
    </row>
    <row r="19" spans="2:37" ht="21.75" customHeight="1">
      <c r="B19" s="43">
        <v>15</v>
      </c>
      <c r="C19" s="46"/>
      <c r="D19" s="13"/>
      <c r="E19" s="14"/>
      <c r="F19" s="15"/>
      <c r="G19" s="49"/>
      <c r="H19" s="40"/>
      <c r="I19" s="52"/>
      <c r="J19" s="40"/>
      <c r="K19" s="52"/>
      <c r="L19" s="40"/>
      <c r="M19" s="52"/>
      <c r="N19" s="62"/>
      <c r="O19" s="84"/>
      <c r="P19" s="86" t="e">
        <f t="shared" si="2"/>
        <v>#DIV/0!</v>
      </c>
      <c r="Q19" s="84"/>
      <c r="R19" s="78">
        <f t="shared" si="3"/>
      </c>
      <c r="S19" s="36"/>
      <c r="T19" s="49"/>
      <c r="U19" s="40"/>
      <c r="V19" s="52"/>
      <c r="W19" s="40"/>
      <c r="X19" s="52"/>
      <c r="Y19" s="40"/>
      <c r="Z19" s="52"/>
      <c r="AA19" s="62"/>
      <c r="AB19" s="84"/>
      <c r="AC19" s="86" t="e">
        <f t="shared" si="4"/>
        <v>#DIV/0!</v>
      </c>
      <c r="AD19" s="84"/>
      <c r="AE19" s="78">
        <f t="shared" si="5"/>
      </c>
      <c r="AF19" s="38"/>
      <c r="AG19" s="81">
        <f t="shared" si="6"/>
      </c>
      <c r="AH19" s="31" t="e">
        <f t="shared" si="0"/>
        <v>#VALUE!</v>
      </c>
      <c r="AI19" s="4" t="e">
        <f t="shared" si="7"/>
        <v>#VALUE!</v>
      </c>
      <c r="AJ19" s="34" t="str">
        <f t="shared" si="1"/>
        <v>=</v>
      </c>
      <c r="AK19" s="26"/>
    </row>
    <row r="20" spans="2:37" ht="21.75" customHeight="1">
      <c r="B20" s="43">
        <v>16</v>
      </c>
      <c r="C20" s="46"/>
      <c r="D20" s="13"/>
      <c r="E20" s="14"/>
      <c r="F20" s="15"/>
      <c r="G20" s="49"/>
      <c r="H20" s="40"/>
      <c r="I20" s="52"/>
      <c r="J20" s="40"/>
      <c r="K20" s="52"/>
      <c r="L20" s="40"/>
      <c r="M20" s="52"/>
      <c r="N20" s="62"/>
      <c r="O20" s="84"/>
      <c r="P20" s="86" t="e">
        <f t="shared" si="2"/>
        <v>#DIV/0!</v>
      </c>
      <c r="Q20" s="84"/>
      <c r="R20" s="78">
        <f t="shared" si="3"/>
      </c>
      <c r="S20" s="36"/>
      <c r="T20" s="49"/>
      <c r="U20" s="40"/>
      <c r="V20" s="52"/>
      <c r="W20" s="40"/>
      <c r="X20" s="52"/>
      <c r="Y20" s="40"/>
      <c r="Z20" s="52"/>
      <c r="AA20" s="62"/>
      <c r="AB20" s="84"/>
      <c r="AC20" s="86" t="e">
        <f t="shared" si="4"/>
        <v>#DIV/0!</v>
      </c>
      <c r="AD20" s="84"/>
      <c r="AE20" s="78">
        <f t="shared" si="5"/>
      </c>
      <c r="AF20" s="38"/>
      <c r="AG20" s="81">
        <f t="shared" si="6"/>
      </c>
      <c r="AH20" s="31" t="e">
        <f t="shared" si="0"/>
        <v>#VALUE!</v>
      </c>
      <c r="AI20" s="4" t="e">
        <f t="shared" si="7"/>
        <v>#VALUE!</v>
      </c>
      <c r="AJ20" s="34" t="str">
        <f t="shared" si="1"/>
        <v>=</v>
      </c>
      <c r="AK20" s="26"/>
    </row>
    <row r="21" spans="2:37" ht="21.75" customHeight="1">
      <c r="B21" s="43">
        <v>17</v>
      </c>
      <c r="C21" s="46"/>
      <c r="D21" s="13"/>
      <c r="E21" s="14"/>
      <c r="F21" s="15"/>
      <c r="G21" s="49"/>
      <c r="H21" s="40"/>
      <c r="I21" s="52"/>
      <c r="J21" s="40"/>
      <c r="K21" s="52"/>
      <c r="L21" s="40"/>
      <c r="M21" s="52"/>
      <c r="N21" s="62"/>
      <c r="O21" s="84"/>
      <c r="P21" s="86" t="e">
        <f t="shared" si="2"/>
        <v>#DIV/0!</v>
      </c>
      <c r="Q21" s="84"/>
      <c r="R21" s="78">
        <f t="shared" si="3"/>
      </c>
      <c r="S21" s="36"/>
      <c r="T21" s="49"/>
      <c r="U21" s="40"/>
      <c r="V21" s="52"/>
      <c r="W21" s="40"/>
      <c r="X21" s="52"/>
      <c r="Y21" s="40"/>
      <c r="Z21" s="52"/>
      <c r="AA21" s="62"/>
      <c r="AB21" s="84"/>
      <c r="AC21" s="86" t="e">
        <f t="shared" si="4"/>
        <v>#DIV/0!</v>
      </c>
      <c r="AD21" s="84"/>
      <c r="AE21" s="78">
        <f t="shared" si="5"/>
      </c>
      <c r="AF21" s="38"/>
      <c r="AG21" s="81">
        <f t="shared" si="6"/>
      </c>
      <c r="AH21" s="31" t="e">
        <f t="shared" si="0"/>
        <v>#VALUE!</v>
      </c>
      <c r="AI21" s="4" t="e">
        <f t="shared" si="7"/>
        <v>#VALUE!</v>
      </c>
      <c r="AJ21" s="34" t="str">
        <f t="shared" si="1"/>
        <v>=</v>
      </c>
      <c r="AK21" s="26"/>
    </row>
    <row r="22" spans="2:37" ht="21.75" customHeight="1">
      <c r="B22" s="43">
        <v>18</v>
      </c>
      <c r="C22" s="46"/>
      <c r="D22" s="13"/>
      <c r="E22" s="14"/>
      <c r="F22" s="15"/>
      <c r="G22" s="49"/>
      <c r="H22" s="40"/>
      <c r="I22" s="52"/>
      <c r="J22" s="40"/>
      <c r="K22" s="52"/>
      <c r="L22" s="40"/>
      <c r="M22" s="52"/>
      <c r="N22" s="62"/>
      <c r="O22" s="84"/>
      <c r="P22" s="86" t="e">
        <f t="shared" si="2"/>
        <v>#DIV/0!</v>
      </c>
      <c r="Q22" s="84"/>
      <c r="R22" s="78">
        <f t="shared" si="3"/>
      </c>
      <c r="S22" s="36"/>
      <c r="T22" s="49"/>
      <c r="U22" s="40"/>
      <c r="V22" s="52"/>
      <c r="W22" s="40"/>
      <c r="X22" s="52"/>
      <c r="Y22" s="40"/>
      <c r="Z22" s="52"/>
      <c r="AA22" s="62"/>
      <c r="AB22" s="84"/>
      <c r="AC22" s="86" t="e">
        <f t="shared" si="4"/>
        <v>#DIV/0!</v>
      </c>
      <c r="AD22" s="84"/>
      <c r="AE22" s="78">
        <f t="shared" si="5"/>
      </c>
      <c r="AF22" s="38"/>
      <c r="AG22" s="81">
        <f t="shared" si="6"/>
      </c>
      <c r="AH22" s="31" t="e">
        <f t="shared" si="0"/>
        <v>#VALUE!</v>
      </c>
      <c r="AI22" s="4" t="e">
        <f t="shared" si="7"/>
        <v>#VALUE!</v>
      </c>
      <c r="AJ22" s="34" t="str">
        <f t="shared" si="1"/>
        <v>=</v>
      </c>
      <c r="AK22" s="26"/>
    </row>
    <row r="23" spans="2:37" ht="21.75" customHeight="1">
      <c r="B23" s="43">
        <v>19</v>
      </c>
      <c r="C23" s="46"/>
      <c r="D23" s="13"/>
      <c r="E23" s="14"/>
      <c r="F23" s="15"/>
      <c r="G23" s="49"/>
      <c r="H23" s="40"/>
      <c r="I23" s="52"/>
      <c r="J23" s="40"/>
      <c r="K23" s="52"/>
      <c r="L23" s="40"/>
      <c r="M23" s="52"/>
      <c r="N23" s="62"/>
      <c r="O23" s="84"/>
      <c r="P23" s="86" t="e">
        <f t="shared" si="2"/>
        <v>#DIV/0!</v>
      </c>
      <c r="Q23" s="84"/>
      <c r="R23" s="78">
        <f t="shared" si="3"/>
      </c>
      <c r="S23" s="36"/>
      <c r="T23" s="49"/>
      <c r="U23" s="40"/>
      <c r="V23" s="52"/>
      <c r="W23" s="40"/>
      <c r="X23" s="52"/>
      <c r="Y23" s="40"/>
      <c r="Z23" s="52"/>
      <c r="AA23" s="62"/>
      <c r="AB23" s="84"/>
      <c r="AC23" s="86" t="e">
        <f t="shared" si="4"/>
        <v>#DIV/0!</v>
      </c>
      <c r="AD23" s="84"/>
      <c r="AE23" s="78">
        <f t="shared" si="5"/>
      </c>
      <c r="AF23" s="38"/>
      <c r="AG23" s="81">
        <f t="shared" si="6"/>
      </c>
      <c r="AH23" s="31" t="e">
        <f t="shared" si="0"/>
        <v>#VALUE!</v>
      </c>
      <c r="AI23" s="4" t="e">
        <f t="shared" si="7"/>
        <v>#VALUE!</v>
      </c>
      <c r="AJ23" s="34" t="str">
        <f t="shared" si="1"/>
        <v>=</v>
      </c>
      <c r="AK23" s="26"/>
    </row>
    <row r="24" spans="2:37" ht="21.75" customHeight="1" thickBot="1">
      <c r="B24" s="44">
        <v>20</v>
      </c>
      <c r="C24" s="47"/>
      <c r="D24" s="16"/>
      <c r="E24" s="17"/>
      <c r="F24" s="18"/>
      <c r="G24" s="50"/>
      <c r="H24" s="41"/>
      <c r="I24" s="53"/>
      <c r="J24" s="41"/>
      <c r="K24" s="53"/>
      <c r="L24" s="41"/>
      <c r="M24" s="53"/>
      <c r="N24" s="63"/>
      <c r="O24" s="84"/>
      <c r="P24" s="87" t="e">
        <f t="shared" si="2"/>
        <v>#DIV/0!</v>
      </c>
      <c r="Q24" s="84"/>
      <c r="R24" s="79">
        <f t="shared" si="3"/>
      </c>
      <c r="S24" s="36"/>
      <c r="T24" s="50"/>
      <c r="U24" s="41"/>
      <c r="V24" s="53"/>
      <c r="W24" s="41"/>
      <c r="X24" s="53"/>
      <c r="Y24" s="41"/>
      <c r="Z24" s="53"/>
      <c r="AA24" s="63"/>
      <c r="AB24" s="84"/>
      <c r="AC24" s="87" t="e">
        <f t="shared" si="4"/>
        <v>#DIV/0!</v>
      </c>
      <c r="AD24" s="84"/>
      <c r="AE24" s="79">
        <f t="shared" si="5"/>
      </c>
      <c r="AF24" s="38"/>
      <c r="AG24" s="82">
        <f t="shared" si="6"/>
      </c>
      <c r="AH24" s="31" t="e">
        <f t="shared" si="0"/>
        <v>#VALUE!</v>
      </c>
      <c r="AI24" s="4" t="e">
        <f t="shared" si="7"/>
        <v>#VALUE!</v>
      </c>
      <c r="AJ24" s="34" t="str">
        <f t="shared" si="1"/>
        <v>=</v>
      </c>
      <c r="AK24" s="26"/>
    </row>
    <row r="25" spans="4:35" ht="12.75">
      <c r="D25" s="90" t="s">
        <v>87</v>
      </c>
      <c r="E25" s="90" t="s">
        <v>85</v>
      </c>
      <c r="F25" s="90" t="s">
        <v>90</v>
      </c>
      <c r="AH25" s="9"/>
      <c r="AI25" s="28"/>
    </row>
    <row r="26" spans="3:6" ht="15">
      <c r="C26" s="7"/>
      <c r="D26" s="7"/>
      <c r="E26" s="7"/>
      <c r="F26" s="7"/>
    </row>
  </sheetData>
  <sheetProtection sheet="1" objects="1" scenarios="1" selectLockedCells="1"/>
  <mergeCells count="20">
    <mergeCell ref="B1:AJ2"/>
    <mergeCell ref="I4:J4"/>
    <mergeCell ref="K4:L4"/>
    <mergeCell ref="M4:N4"/>
    <mergeCell ref="T4:U4"/>
    <mergeCell ref="B3:C3"/>
    <mergeCell ref="D3:D4"/>
    <mergeCell ref="AG3:AG4"/>
    <mergeCell ref="G4:H4"/>
    <mergeCell ref="E3:E4"/>
    <mergeCell ref="AC3:AC4"/>
    <mergeCell ref="AE3:AE4"/>
    <mergeCell ref="F3:F4"/>
    <mergeCell ref="V4:W4"/>
    <mergeCell ref="X4:Y4"/>
    <mergeCell ref="Z4:AA4"/>
    <mergeCell ref="K3:N3"/>
    <mergeCell ref="P3:P4"/>
    <mergeCell ref="R3:R4"/>
    <mergeCell ref="X3:AA3"/>
  </mergeCells>
  <conditionalFormatting sqref="AH5:AH24">
    <cfRule type="cellIs" priority="1" dxfId="45" operator="equal" stopIfTrue="1">
      <formula>1</formula>
    </cfRule>
    <cfRule type="expression" priority="2" dxfId="6" stopIfTrue="1">
      <formula>ISERROR(AH5)</formula>
    </cfRule>
  </conditionalFormatting>
  <conditionalFormatting sqref="AI5:AI24">
    <cfRule type="expression" priority="4" dxfId="6" stopIfTrue="1">
      <formula>ISERROR(AI5)</formula>
    </cfRule>
  </conditionalFormatting>
  <conditionalFormatting sqref="E5:E24">
    <cfRule type="expression" priority="5" dxfId="5" stopIfTrue="1">
      <formula>NOT(ISERROR(SEARCH("J",E5)))</formula>
    </cfRule>
  </conditionalFormatting>
  <conditionalFormatting sqref="M5:M24 G5:G24 I5:I24 K5:K24 T5:T24 V5:V24 X5:X24 Z5:Z24">
    <cfRule type="cellIs" priority="6" dxfId="4" operator="equal" stopIfTrue="1">
      <formula>100</formula>
    </cfRule>
  </conditionalFormatting>
  <conditionalFormatting sqref="D5:D24">
    <cfRule type="expression" priority="7" dxfId="3" stopIfTrue="1">
      <formula>NOT(ISERROR(SEARCH("L",D5)))</formula>
    </cfRule>
  </conditionalFormatting>
  <conditionalFormatting sqref="F5:F24">
    <cfRule type="cellIs" priority="8" dxfId="2" operator="equal" stopIfTrue="1">
      <formula>"V"</formula>
    </cfRule>
  </conditionalFormatting>
  <conditionalFormatting sqref="H5:H24 J5:J24 L5:L24 Q5:Q24 U5:U24 W5:W24 Y5:Y24 N5:O24 AA5:AB24 AD5:AD24">
    <cfRule type="cellIs" priority="9" dxfId="1" operator="equal" stopIfTrue="1">
      <formula>"P"</formula>
    </cfRule>
  </conditionalFormatting>
  <conditionalFormatting sqref="P5:P24 AC5:AC24">
    <cfRule type="expression" priority="10" dxfId="0" stopIfTrue="1">
      <formula>ISERROR(P5)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Sands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</dc:creator>
  <cp:keywords/>
  <dc:description/>
  <cp:lastModifiedBy>Sandra Haskett</cp:lastModifiedBy>
  <cp:lastPrinted>2011-10-08T14:01:53Z</cp:lastPrinted>
  <dcterms:created xsi:type="dcterms:W3CDTF">2010-04-30T10:38:18Z</dcterms:created>
  <dcterms:modified xsi:type="dcterms:W3CDTF">2012-11-04T23:03:31Z</dcterms:modified>
  <cp:category/>
  <cp:version/>
  <cp:contentType/>
  <cp:contentStatus/>
</cp:coreProperties>
</file>